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/>
  <mc:AlternateContent xmlns:mc="http://schemas.openxmlformats.org/markup-compatibility/2006">
    <mc:Choice Requires="x15">
      <x15ac:absPath xmlns:x15ac="http://schemas.microsoft.com/office/spreadsheetml/2010/11/ac" url="E:\OneDrive\Nguyen Thanh Hung\Tai lieu Quan ly nha truong\Chuyen mon\Bien_che_hoc_sinh\Bien_che_lop_2021\"/>
    </mc:Choice>
  </mc:AlternateContent>
  <bookViews>
    <workbookView xWindow="-120" yWindow="-120" windowWidth="15600" windowHeight="11160" tabRatio="781" firstSheet="3" activeTab="9"/>
  </bookViews>
  <sheets>
    <sheet name="6a1_2021" sheetId="1" r:id="rId1"/>
    <sheet name="6a2_2021" sheetId="2" r:id="rId2"/>
    <sheet name="6a3_2021" sheetId="4" r:id="rId3"/>
    <sheet name="6a4_2021" sheetId="3" r:id="rId4"/>
    <sheet name="6a5_2021" sheetId="5" r:id="rId5"/>
    <sheet name="6a6_2021" sheetId="6" r:id="rId6"/>
    <sheet name="6a7_2021" sheetId="7" r:id="rId7"/>
    <sheet name="6a8_2021" sheetId="8" r:id="rId8"/>
    <sheet name="6a9_2021" sheetId="9" r:id="rId9"/>
    <sheet name="6a10_2021" sheetId="10" r:id="rId10"/>
    <sheet name="6BS_2021" sheetId="11" r:id="rId11"/>
  </sheets>
  <definedNames>
    <definedName name="_xlnm.Print_Titles" localSheetId="0">'6a1_2021'!$6:$7</definedName>
    <definedName name="_xlnm.Print_Titles" localSheetId="9">'6a10_2021'!$6:$7</definedName>
    <definedName name="_xlnm.Print_Titles" localSheetId="1">'6a2_2021'!$6:$7</definedName>
    <definedName name="_xlnm.Print_Titles" localSheetId="2">'6a3_2021'!$6:$7</definedName>
    <definedName name="_xlnm.Print_Titles" localSheetId="3">'6a4_2021'!$6:$7</definedName>
    <definedName name="_xlnm.Print_Titles" localSheetId="4">'6a5_2021'!$6:$7</definedName>
    <definedName name="_xlnm.Print_Titles" localSheetId="5">'6a6_2021'!$6:$7</definedName>
    <definedName name="_xlnm.Print_Titles" localSheetId="6">'6a7_2021'!$6:$7</definedName>
    <definedName name="_xlnm.Print_Titles" localSheetId="7">'6a8_2021'!$6:$7</definedName>
    <definedName name="_xlnm.Print_Titles" localSheetId="8">'6a9_2021'!$6:$7</definedName>
    <definedName name="_xlnm.Print_Titles" localSheetId="10">'6BS_2021'!$6:$7</definedName>
  </definedNames>
  <calcPr calcId="162913"/>
</workbook>
</file>

<file path=xl/calcChain.xml><?xml version="1.0" encoding="utf-8"?>
<calcChain xmlns="http://schemas.openxmlformats.org/spreadsheetml/2006/main">
  <c r="P53" i="9" l="1"/>
  <c r="O53" i="9"/>
  <c r="P52" i="9"/>
  <c r="O52" i="9"/>
  <c r="P51" i="9"/>
  <c r="O51" i="9"/>
  <c r="P50" i="9"/>
  <c r="O50" i="9"/>
  <c r="P49" i="9"/>
  <c r="O49" i="9"/>
  <c r="P48" i="9"/>
  <c r="O48" i="9"/>
  <c r="P47" i="9"/>
  <c r="O47" i="9"/>
  <c r="P46" i="9"/>
  <c r="O46" i="9"/>
  <c r="P45" i="9"/>
  <c r="O45" i="9"/>
  <c r="P44" i="9"/>
  <c r="O44" i="9"/>
  <c r="P43" i="9"/>
  <c r="O43" i="9"/>
  <c r="P42" i="9"/>
  <c r="O42" i="9"/>
  <c r="P41" i="9"/>
  <c r="O41" i="9"/>
  <c r="P40" i="9"/>
  <c r="O40" i="9"/>
  <c r="P39" i="9"/>
  <c r="O39" i="9"/>
  <c r="P38" i="9"/>
  <c r="O38" i="9"/>
  <c r="P37" i="9"/>
  <c r="O37" i="9"/>
  <c r="P36" i="9"/>
  <c r="O36" i="9"/>
  <c r="P35" i="9"/>
  <c r="O35" i="9"/>
  <c r="P34" i="9"/>
  <c r="O34" i="9"/>
  <c r="P33" i="9"/>
  <c r="O33" i="9"/>
  <c r="P32" i="9"/>
  <c r="O32" i="9"/>
  <c r="P31" i="9"/>
  <c r="O31" i="9"/>
  <c r="P30" i="9"/>
  <c r="O30" i="9"/>
  <c r="P29" i="9"/>
  <c r="O29" i="9"/>
  <c r="P28" i="9"/>
  <c r="O28" i="9"/>
  <c r="P27" i="9"/>
  <c r="O27" i="9"/>
  <c r="P26" i="9"/>
  <c r="O26" i="9"/>
  <c r="P25" i="9"/>
  <c r="O25" i="9"/>
  <c r="P24" i="9"/>
  <c r="O24" i="9"/>
  <c r="P23" i="9"/>
  <c r="O23" i="9"/>
  <c r="P22" i="9"/>
  <c r="O22" i="9"/>
  <c r="P21" i="9"/>
  <c r="O21" i="9"/>
  <c r="P20" i="9"/>
  <c r="O20" i="9"/>
  <c r="P19" i="9"/>
  <c r="O19" i="9"/>
  <c r="P18" i="9"/>
  <c r="O18" i="9"/>
  <c r="P17" i="9"/>
  <c r="O17" i="9"/>
  <c r="P16" i="9"/>
  <c r="O16" i="9"/>
  <c r="P15" i="9"/>
  <c r="O15" i="9"/>
  <c r="P14" i="9"/>
  <c r="O14" i="9"/>
  <c r="P53" i="10"/>
  <c r="O53" i="10"/>
  <c r="P52" i="10"/>
  <c r="O52" i="10"/>
  <c r="P51" i="10"/>
  <c r="O51" i="10"/>
  <c r="P50" i="10"/>
  <c r="O50" i="10"/>
  <c r="P49" i="10"/>
  <c r="O49" i="10"/>
  <c r="P48" i="10"/>
  <c r="O48" i="10"/>
  <c r="P47" i="10"/>
  <c r="O47" i="10"/>
  <c r="P46" i="10"/>
  <c r="O46" i="10"/>
  <c r="P45" i="10"/>
  <c r="O45" i="10"/>
  <c r="P44" i="10"/>
  <c r="O44" i="10"/>
  <c r="P43" i="10"/>
  <c r="O43" i="10"/>
  <c r="P42" i="10"/>
  <c r="O42" i="10"/>
  <c r="P41" i="10"/>
  <c r="O41" i="10"/>
  <c r="P40" i="10"/>
  <c r="O40" i="10"/>
  <c r="P39" i="10"/>
  <c r="O39" i="10"/>
  <c r="P38" i="10"/>
  <c r="O38" i="10"/>
  <c r="P37" i="10"/>
  <c r="O37" i="10"/>
  <c r="P36" i="10"/>
  <c r="O36" i="10"/>
  <c r="P35" i="10"/>
  <c r="O35" i="10"/>
  <c r="P34" i="10"/>
  <c r="O34" i="10"/>
  <c r="P33" i="10"/>
  <c r="O33" i="10"/>
  <c r="P32" i="10"/>
  <c r="O32" i="10"/>
  <c r="P31" i="10"/>
  <c r="O31" i="10"/>
  <c r="P30" i="10"/>
  <c r="O30" i="10"/>
  <c r="P29" i="10"/>
  <c r="O29" i="10"/>
  <c r="P28" i="10"/>
  <c r="O28" i="10"/>
  <c r="P27" i="10"/>
  <c r="O27" i="10"/>
  <c r="P26" i="10"/>
  <c r="O26" i="10"/>
  <c r="P25" i="10"/>
  <c r="O25" i="10"/>
  <c r="P24" i="10"/>
  <c r="O24" i="10"/>
  <c r="P23" i="10"/>
  <c r="O23" i="10"/>
  <c r="P22" i="10"/>
  <c r="O22" i="10"/>
  <c r="P21" i="10"/>
  <c r="O21" i="10"/>
  <c r="P20" i="10"/>
  <c r="O20" i="10"/>
  <c r="P19" i="10"/>
  <c r="O19" i="10"/>
  <c r="P18" i="10"/>
  <c r="O18" i="10"/>
  <c r="P17" i="10"/>
  <c r="O17" i="10"/>
  <c r="P16" i="10"/>
  <c r="O16" i="10"/>
  <c r="P15" i="10"/>
  <c r="O15" i="10"/>
  <c r="P14" i="10"/>
  <c r="O14" i="10"/>
  <c r="O13" i="10"/>
  <c r="P13" i="10"/>
  <c r="P54" i="3"/>
  <c r="O54" i="3"/>
  <c r="P53" i="3"/>
  <c r="O53" i="3"/>
  <c r="P52" i="3"/>
  <c r="O52" i="3"/>
  <c r="P51" i="3"/>
  <c r="O51" i="3"/>
  <c r="P50" i="3"/>
  <c r="O50" i="3"/>
  <c r="P49" i="3"/>
  <c r="O49" i="3"/>
  <c r="P48" i="3"/>
  <c r="O48" i="3"/>
  <c r="P47" i="3"/>
  <c r="O47" i="3"/>
  <c r="P46" i="3"/>
  <c r="O46" i="3"/>
  <c r="P45" i="3"/>
  <c r="O45" i="3"/>
  <c r="P44" i="3"/>
  <c r="O44" i="3"/>
  <c r="P43" i="3"/>
  <c r="O43" i="3"/>
  <c r="P42" i="3"/>
  <c r="O42" i="3"/>
  <c r="P41" i="3"/>
  <c r="O41" i="3"/>
  <c r="P40" i="3"/>
  <c r="O40" i="3"/>
  <c r="P39" i="3"/>
  <c r="O39" i="3"/>
  <c r="P38" i="3"/>
  <c r="O38" i="3"/>
  <c r="P37" i="3"/>
  <c r="O37" i="3"/>
  <c r="P36" i="3"/>
  <c r="O36" i="3"/>
  <c r="P35" i="3"/>
  <c r="O35" i="3"/>
  <c r="P34" i="3"/>
  <c r="O34" i="3"/>
  <c r="P33" i="3"/>
  <c r="O33" i="3"/>
  <c r="P32" i="3"/>
  <c r="O32" i="3"/>
  <c r="P31" i="3"/>
  <c r="O31" i="3"/>
  <c r="P30" i="3"/>
  <c r="O30" i="3"/>
  <c r="P29" i="3"/>
  <c r="O29" i="3"/>
  <c r="P28" i="3"/>
  <c r="O28" i="3"/>
  <c r="P27" i="3"/>
  <c r="O27" i="3"/>
  <c r="P26" i="3"/>
  <c r="O26" i="3"/>
  <c r="P25" i="3"/>
  <c r="O25" i="3"/>
  <c r="P24" i="3"/>
  <c r="O24" i="3"/>
  <c r="P23" i="3"/>
  <c r="O23" i="3"/>
  <c r="P22" i="3"/>
  <c r="O22" i="3"/>
  <c r="P21" i="3"/>
  <c r="O21" i="3"/>
  <c r="P20" i="3"/>
  <c r="O20" i="3"/>
  <c r="P19" i="3"/>
  <c r="O19" i="3"/>
  <c r="P18" i="3"/>
  <c r="O18" i="3"/>
  <c r="P17" i="3"/>
  <c r="O17" i="3"/>
  <c r="P16" i="3"/>
  <c r="O16" i="3"/>
  <c r="P15" i="3"/>
  <c r="O15" i="3"/>
  <c r="P14" i="3"/>
  <c r="O14" i="3"/>
  <c r="P13" i="3"/>
  <c r="O13" i="3"/>
  <c r="P12" i="3"/>
  <c r="O12" i="3"/>
  <c r="P11" i="3"/>
  <c r="O11" i="3"/>
  <c r="P10" i="3"/>
  <c r="O10" i="3"/>
  <c r="P55" i="4"/>
  <c r="O55" i="4"/>
  <c r="P54" i="4"/>
  <c r="O54" i="4"/>
  <c r="P53" i="4"/>
  <c r="O53" i="4"/>
  <c r="P52" i="4"/>
  <c r="O52" i="4"/>
  <c r="P51" i="4"/>
  <c r="O51" i="4"/>
  <c r="P50" i="4"/>
  <c r="O50" i="4"/>
  <c r="P49" i="4"/>
  <c r="O49" i="4"/>
  <c r="P48" i="4"/>
  <c r="O48" i="4"/>
  <c r="P47" i="4"/>
  <c r="O47" i="4"/>
  <c r="P46" i="4"/>
  <c r="O46" i="4"/>
  <c r="P45" i="4"/>
  <c r="O45" i="4"/>
  <c r="P44" i="4"/>
  <c r="O44" i="4"/>
  <c r="P43" i="4"/>
  <c r="O43" i="4"/>
  <c r="P42" i="4"/>
  <c r="O42" i="4"/>
  <c r="P41" i="4"/>
  <c r="O41" i="4"/>
  <c r="P40" i="4"/>
  <c r="O40" i="4"/>
  <c r="P39" i="4"/>
  <c r="O39" i="4"/>
  <c r="P38" i="4"/>
  <c r="O38" i="4"/>
  <c r="P37" i="4"/>
  <c r="O37" i="4"/>
  <c r="P36" i="4"/>
  <c r="O36" i="4"/>
  <c r="P35" i="4"/>
  <c r="O35" i="4"/>
  <c r="P34" i="4"/>
  <c r="O34" i="4"/>
  <c r="P33" i="4"/>
  <c r="O33" i="4"/>
  <c r="P32" i="4"/>
  <c r="O32" i="4"/>
  <c r="P31" i="4"/>
  <c r="O31" i="4"/>
  <c r="P30" i="4"/>
  <c r="O30" i="4"/>
  <c r="P29" i="4"/>
  <c r="O29" i="4"/>
  <c r="P28" i="4"/>
  <c r="O28" i="4"/>
  <c r="P27" i="4"/>
  <c r="O27" i="4"/>
  <c r="P26" i="4"/>
  <c r="O26" i="4"/>
  <c r="P25" i="4"/>
  <c r="O25" i="4"/>
  <c r="P24" i="4"/>
  <c r="O24" i="4"/>
  <c r="P23" i="4"/>
  <c r="O23" i="4"/>
  <c r="P22" i="4"/>
  <c r="O22" i="4"/>
  <c r="P21" i="4"/>
  <c r="O21" i="4"/>
  <c r="P20" i="4"/>
  <c r="O20" i="4"/>
  <c r="P19" i="4"/>
  <c r="O19" i="4"/>
  <c r="P18" i="4"/>
  <c r="O18" i="4"/>
  <c r="P17" i="4"/>
  <c r="O17" i="4"/>
  <c r="P16" i="4"/>
  <c r="O16" i="4"/>
  <c r="P15" i="4"/>
  <c r="O15" i="4"/>
  <c r="P14" i="4"/>
  <c r="O14" i="4"/>
  <c r="P13" i="4"/>
  <c r="O13" i="4"/>
  <c r="P12" i="4"/>
  <c r="O12" i="4"/>
  <c r="P11" i="4"/>
  <c r="O11" i="4"/>
  <c r="P10" i="4"/>
  <c r="O10" i="4"/>
  <c r="P53" i="1" l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O54" i="1"/>
  <c r="P54" i="1"/>
  <c r="J65" i="11" l="1"/>
  <c r="Q57" i="11"/>
  <c r="P57" i="11"/>
  <c r="A57" i="11"/>
  <c r="Q56" i="11"/>
  <c r="P56" i="11"/>
  <c r="A56" i="11"/>
  <c r="Q55" i="11"/>
  <c r="P55" i="11"/>
  <c r="A55" i="11"/>
  <c r="Q54" i="11"/>
  <c r="P54" i="11"/>
  <c r="A54" i="11"/>
  <c r="Q53" i="11"/>
  <c r="P53" i="11"/>
  <c r="A53" i="11"/>
  <c r="Q52" i="11"/>
  <c r="P52" i="11"/>
  <c r="A52" i="11"/>
  <c r="Q51" i="11"/>
  <c r="P51" i="11"/>
  <c r="Q50" i="11"/>
  <c r="P50" i="11"/>
  <c r="Q49" i="11"/>
  <c r="P49" i="11"/>
  <c r="Q48" i="11"/>
  <c r="P48" i="11"/>
  <c r="Q47" i="11"/>
  <c r="P47" i="11"/>
  <c r="Q46" i="11"/>
  <c r="P46" i="11"/>
  <c r="Q45" i="11"/>
  <c r="P45" i="11"/>
  <c r="Q44" i="11"/>
  <c r="P44" i="11"/>
  <c r="Q43" i="11"/>
  <c r="P43" i="11"/>
  <c r="Q42" i="11"/>
  <c r="P42" i="11"/>
  <c r="Q41" i="11"/>
  <c r="P41" i="11"/>
  <c r="Q40" i="11"/>
  <c r="P40" i="11"/>
  <c r="Q39" i="11"/>
  <c r="P39" i="11"/>
  <c r="Q38" i="11"/>
  <c r="P38" i="11"/>
  <c r="Q37" i="11"/>
  <c r="P37" i="11"/>
  <c r="Q36" i="11"/>
  <c r="P36" i="11"/>
  <c r="Q35" i="11"/>
  <c r="P35" i="11"/>
  <c r="Q34" i="11"/>
  <c r="P34" i="11"/>
  <c r="Q33" i="11"/>
  <c r="P33" i="11"/>
  <c r="Q32" i="11"/>
  <c r="P32" i="11"/>
  <c r="Q31" i="11"/>
  <c r="P31" i="11"/>
  <c r="Q30" i="11"/>
  <c r="P30" i="11"/>
  <c r="Q29" i="11"/>
  <c r="P29" i="11"/>
  <c r="Q28" i="11"/>
  <c r="P28" i="11"/>
  <c r="Q27" i="11"/>
  <c r="P27" i="11"/>
  <c r="Q26" i="11"/>
  <c r="P26" i="11"/>
  <c r="Q25" i="11"/>
  <c r="P25" i="11"/>
  <c r="Q24" i="11"/>
  <c r="P24" i="11"/>
  <c r="Q23" i="11"/>
  <c r="P23" i="11"/>
  <c r="Q22" i="11"/>
  <c r="P22" i="11"/>
  <c r="Q21" i="11"/>
  <c r="P21" i="11"/>
  <c r="Q20" i="11"/>
  <c r="P20" i="11"/>
  <c r="Q19" i="11"/>
  <c r="P19" i="11"/>
  <c r="Q18" i="11"/>
  <c r="P18" i="11"/>
  <c r="Q17" i="11"/>
  <c r="P17" i="11"/>
  <c r="Q16" i="11"/>
  <c r="P16" i="11"/>
  <c r="Q15" i="11"/>
  <c r="P15" i="11"/>
  <c r="Q14" i="11"/>
  <c r="P14" i="11"/>
  <c r="Q13" i="11"/>
  <c r="P13" i="11"/>
  <c r="Q12" i="11"/>
  <c r="P12" i="11"/>
  <c r="Q11" i="11"/>
  <c r="P11" i="11"/>
  <c r="Q10" i="11"/>
  <c r="P10" i="11"/>
  <c r="Q9" i="11"/>
  <c r="P9" i="11"/>
  <c r="Q8" i="11"/>
  <c r="P8" i="11"/>
  <c r="A8" i="11"/>
  <c r="H4" i="11"/>
  <c r="F2" i="11"/>
  <c r="A9" i="11" l="1"/>
  <c r="O8" i="1"/>
  <c r="O9" i="1"/>
  <c r="O11" i="1"/>
  <c r="O10" i="1"/>
  <c r="O12" i="1"/>
  <c r="O13" i="1"/>
  <c r="A10" i="11" l="1"/>
  <c r="O8" i="9"/>
  <c r="O9" i="9"/>
  <c r="O10" i="9"/>
  <c r="O11" i="9"/>
  <c r="O12" i="9"/>
  <c r="O13" i="9"/>
  <c r="A11" i="11" l="1"/>
  <c r="A12" i="11"/>
  <c r="J65" i="10"/>
  <c r="P57" i="10"/>
  <c r="O57" i="10"/>
  <c r="A57" i="10"/>
  <c r="P56" i="10"/>
  <c r="O56" i="10"/>
  <c r="A56" i="10"/>
  <c r="P55" i="10"/>
  <c r="O55" i="10"/>
  <c r="A55" i="10"/>
  <c r="P54" i="10"/>
  <c r="O54" i="10"/>
  <c r="A54" i="10"/>
  <c r="P12" i="10"/>
  <c r="O12" i="10"/>
  <c r="P10" i="10"/>
  <c r="O10" i="10"/>
  <c r="P11" i="10"/>
  <c r="O11" i="10"/>
  <c r="P9" i="10"/>
  <c r="O9" i="10"/>
  <c r="P8" i="10"/>
  <c r="O8" i="10"/>
  <c r="A8" i="10"/>
  <c r="H4" i="10"/>
  <c r="F2" i="10"/>
  <c r="J65" i="9"/>
  <c r="P57" i="9"/>
  <c r="O57" i="9"/>
  <c r="A57" i="9"/>
  <c r="P56" i="9"/>
  <c r="O56" i="9"/>
  <c r="A56" i="9"/>
  <c r="P55" i="9"/>
  <c r="O55" i="9"/>
  <c r="A55" i="9"/>
  <c r="P54" i="9"/>
  <c r="O54" i="9"/>
  <c r="A54" i="9"/>
  <c r="P13" i="9"/>
  <c r="P12" i="9"/>
  <c r="P11" i="9"/>
  <c r="P10" i="9"/>
  <c r="P9" i="9"/>
  <c r="P8" i="9"/>
  <c r="A8" i="9"/>
  <c r="H4" i="9"/>
  <c r="F2" i="9"/>
  <c r="J65" i="8"/>
  <c r="P57" i="8"/>
  <c r="O57" i="8"/>
  <c r="A57" i="8"/>
  <c r="P56" i="8"/>
  <c r="O56" i="8"/>
  <c r="A56" i="8"/>
  <c r="P55" i="8"/>
  <c r="O55" i="8"/>
  <c r="A55" i="8"/>
  <c r="P54" i="8"/>
  <c r="O54" i="8"/>
  <c r="A54" i="8"/>
  <c r="P53" i="8"/>
  <c r="O53" i="8"/>
  <c r="A53" i="8"/>
  <c r="P23" i="8"/>
  <c r="O23" i="8"/>
  <c r="P32" i="8"/>
  <c r="O32" i="8"/>
  <c r="P26" i="8"/>
  <c r="O26" i="8"/>
  <c r="P52" i="8"/>
  <c r="O52" i="8"/>
  <c r="P51" i="8"/>
  <c r="O51" i="8"/>
  <c r="P50" i="8"/>
  <c r="O50" i="8"/>
  <c r="P49" i="8"/>
  <c r="O49" i="8"/>
  <c r="P47" i="8"/>
  <c r="O47" i="8"/>
  <c r="P45" i="8"/>
  <c r="O45" i="8"/>
  <c r="P46" i="8"/>
  <c r="O46" i="8"/>
  <c r="P43" i="8"/>
  <c r="O43" i="8"/>
  <c r="P42" i="8"/>
  <c r="O42" i="8"/>
  <c r="P41" i="8"/>
  <c r="O41" i="8"/>
  <c r="P48" i="8"/>
  <c r="O48" i="8"/>
  <c r="P44" i="8"/>
  <c r="O44" i="8"/>
  <c r="P40" i="8"/>
  <c r="O40" i="8"/>
  <c r="P39" i="8"/>
  <c r="O39" i="8"/>
  <c r="P38" i="8"/>
  <c r="O38" i="8"/>
  <c r="P37" i="8"/>
  <c r="O37" i="8"/>
  <c r="P36" i="8"/>
  <c r="O36" i="8"/>
  <c r="P35" i="8"/>
  <c r="O35" i="8"/>
  <c r="P34" i="8"/>
  <c r="O34" i="8"/>
  <c r="P33" i="8"/>
  <c r="O33" i="8"/>
  <c r="P31" i="8"/>
  <c r="O31" i="8"/>
  <c r="P30" i="8"/>
  <c r="O30" i="8"/>
  <c r="P29" i="8"/>
  <c r="O29" i="8"/>
  <c r="P28" i="8"/>
  <c r="O28" i="8"/>
  <c r="P27" i="8"/>
  <c r="O27" i="8"/>
  <c r="P25" i="8"/>
  <c r="O25" i="8"/>
  <c r="P24" i="8"/>
  <c r="O24" i="8"/>
  <c r="P22" i="8"/>
  <c r="O22" i="8"/>
  <c r="P21" i="8"/>
  <c r="O21" i="8"/>
  <c r="P20" i="8"/>
  <c r="O20" i="8"/>
  <c r="P19" i="8"/>
  <c r="O19" i="8"/>
  <c r="P18" i="8"/>
  <c r="O18" i="8"/>
  <c r="P17" i="8"/>
  <c r="O17" i="8"/>
  <c r="P16" i="8"/>
  <c r="O16" i="8"/>
  <c r="P15" i="8"/>
  <c r="O15" i="8"/>
  <c r="P14" i="8"/>
  <c r="O14" i="8"/>
  <c r="P13" i="8"/>
  <c r="O13" i="8"/>
  <c r="P12" i="8"/>
  <c r="O12" i="8"/>
  <c r="P11" i="8"/>
  <c r="O11" i="8"/>
  <c r="P10" i="8"/>
  <c r="O10" i="8"/>
  <c r="P9" i="8"/>
  <c r="O9" i="8"/>
  <c r="P8" i="8"/>
  <c r="O8" i="8"/>
  <c r="A8" i="8"/>
  <c r="H4" i="8"/>
  <c r="F2" i="8"/>
  <c r="J65" i="7"/>
  <c r="P57" i="7"/>
  <c r="O57" i="7"/>
  <c r="A57" i="7"/>
  <c r="P56" i="7"/>
  <c r="O56" i="7"/>
  <c r="A56" i="7"/>
  <c r="P55" i="7"/>
  <c r="O55" i="7"/>
  <c r="A55" i="7"/>
  <c r="P54" i="7"/>
  <c r="O54" i="7"/>
  <c r="A54" i="7"/>
  <c r="P53" i="7"/>
  <c r="O53" i="7"/>
  <c r="A53" i="7"/>
  <c r="P28" i="7"/>
  <c r="O28" i="7"/>
  <c r="P32" i="7"/>
  <c r="O32" i="7"/>
  <c r="P38" i="7"/>
  <c r="O38" i="7"/>
  <c r="P52" i="7"/>
  <c r="O52" i="7"/>
  <c r="P51" i="7"/>
  <c r="O51" i="7"/>
  <c r="P50" i="7"/>
  <c r="O50" i="7"/>
  <c r="P44" i="7"/>
  <c r="O44" i="7"/>
  <c r="P45" i="7"/>
  <c r="O45" i="7"/>
  <c r="P43" i="7"/>
  <c r="O43" i="7"/>
  <c r="P42" i="7"/>
  <c r="O42" i="7"/>
  <c r="P46" i="7"/>
  <c r="O46" i="7"/>
  <c r="P49" i="7"/>
  <c r="O49" i="7"/>
  <c r="P48" i="7"/>
  <c r="O48" i="7"/>
  <c r="P47" i="7"/>
  <c r="O47" i="7"/>
  <c r="P41" i="7"/>
  <c r="O41" i="7"/>
  <c r="P40" i="7"/>
  <c r="O40" i="7"/>
  <c r="P39" i="7"/>
  <c r="O39" i="7"/>
  <c r="P37" i="7"/>
  <c r="O37" i="7"/>
  <c r="P36" i="7"/>
  <c r="O36" i="7"/>
  <c r="P35" i="7"/>
  <c r="O35" i="7"/>
  <c r="P34" i="7"/>
  <c r="O34" i="7"/>
  <c r="P33" i="7"/>
  <c r="O33" i="7"/>
  <c r="P31" i="7"/>
  <c r="O31" i="7"/>
  <c r="P30" i="7"/>
  <c r="O30" i="7"/>
  <c r="P29" i="7"/>
  <c r="O29" i="7"/>
  <c r="P27" i="7"/>
  <c r="O27" i="7"/>
  <c r="P26" i="7"/>
  <c r="O26" i="7"/>
  <c r="P25" i="7"/>
  <c r="O25" i="7"/>
  <c r="P23" i="7"/>
  <c r="O23" i="7"/>
  <c r="P24" i="7"/>
  <c r="O24" i="7"/>
  <c r="P21" i="7"/>
  <c r="O21" i="7"/>
  <c r="P22" i="7"/>
  <c r="O22" i="7"/>
  <c r="P20" i="7"/>
  <c r="O20" i="7"/>
  <c r="P19" i="7"/>
  <c r="O19" i="7"/>
  <c r="P18" i="7"/>
  <c r="O18" i="7"/>
  <c r="P17" i="7"/>
  <c r="O17" i="7"/>
  <c r="P16" i="7"/>
  <c r="O16" i="7"/>
  <c r="P15" i="7"/>
  <c r="O15" i="7"/>
  <c r="P14" i="7"/>
  <c r="O14" i="7"/>
  <c r="P12" i="7"/>
  <c r="O12" i="7"/>
  <c r="P13" i="7"/>
  <c r="O13" i="7"/>
  <c r="P11" i="7"/>
  <c r="O11" i="7"/>
  <c r="P10" i="7"/>
  <c r="O10" i="7"/>
  <c r="P9" i="7"/>
  <c r="O9" i="7"/>
  <c r="P8" i="7"/>
  <c r="O8" i="7"/>
  <c r="A8" i="7"/>
  <c r="H4" i="7"/>
  <c r="F2" i="7"/>
  <c r="J65" i="6"/>
  <c r="P57" i="6"/>
  <c r="O57" i="6"/>
  <c r="A57" i="6"/>
  <c r="P56" i="6"/>
  <c r="O56" i="6"/>
  <c r="A56" i="6"/>
  <c r="P55" i="6"/>
  <c r="O55" i="6"/>
  <c r="A55" i="6"/>
  <c r="P54" i="6"/>
  <c r="O54" i="6"/>
  <c r="A54" i="6"/>
  <c r="P48" i="6"/>
  <c r="O48" i="6"/>
  <c r="P49" i="6"/>
  <c r="O49" i="6"/>
  <c r="P53" i="6"/>
  <c r="O53" i="6"/>
  <c r="P52" i="6"/>
  <c r="O52" i="6"/>
  <c r="P51" i="6"/>
  <c r="O51" i="6"/>
  <c r="P50" i="6"/>
  <c r="O50" i="6"/>
  <c r="P46" i="6"/>
  <c r="O46" i="6"/>
  <c r="P45" i="6"/>
  <c r="O45" i="6"/>
  <c r="P44" i="6"/>
  <c r="O44" i="6"/>
  <c r="P43" i="6"/>
  <c r="O43" i="6"/>
  <c r="P40" i="6"/>
  <c r="O40" i="6"/>
  <c r="P39" i="6"/>
  <c r="O39" i="6"/>
  <c r="P38" i="6"/>
  <c r="O38" i="6"/>
  <c r="P47" i="6"/>
  <c r="O47" i="6"/>
  <c r="P42" i="6"/>
  <c r="O42" i="6"/>
  <c r="P41" i="6"/>
  <c r="O41" i="6"/>
  <c r="P37" i="6"/>
  <c r="O37" i="6"/>
  <c r="P36" i="6"/>
  <c r="O36" i="6"/>
  <c r="P35" i="6"/>
  <c r="O35" i="6"/>
  <c r="P34" i="6"/>
  <c r="O34" i="6"/>
  <c r="P33" i="6"/>
  <c r="O33" i="6"/>
  <c r="P32" i="6"/>
  <c r="O32" i="6"/>
  <c r="P31" i="6"/>
  <c r="O31" i="6"/>
  <c r="P30" i="6"/>
  <c r="O30" i="6"/>
  <c r="P29" i="6"/>
  <c r="O29" i="6"/>
  <c r="P28" i="6"/>
  <c r="O28" i="6"/>
  <c r="P27" i="6"/>
  <c r="O27" i="6"/>
  <c r="P26" i="6"/>
  <c r="O26" i="6"/>
  <c r="P25" i="6"/>
  <c r="O25" i="6"/>
  <c r="P24" i="6"/>
  <c r="O24" i="6"/>
  <c r="P23" i="6"/>
  <c r="O23" i="6"/>
  <c r="P22" i="6"/>
  <c r="O22" i="6"/>
  <c r="P21" i="6"/>
  <c r="O21" i="6"/>
  <c r="P20" i="6"/>
  <c r="O20" i="6"/>
  <c r="P19" i="6"/>
  <c r="O19" i="6"/>
  <c r="P18" i="6"/>
  <c r="O18" i="6"/>
  <c r="P17" i="6"/>
  <c r="O17" i="6"/>
  <c r="P16" i="6"/>
  <c r="O16" i="6"/>
  <c r="P15" i="6"/>
  <c r="O15" i="6"/>
  <c r="P14" i="6"/>
  <c r="O14" i="6"/>
  <c r="P13" i="6"/>
  <c r="O13" i="6"/>
  <c r="P12" i="6"/>
  <c r="O12" i="6"/>
  <c r="P11" i="6"/>
  <c r="O11" i="6"/>
  <c r="P10" i="6"/>
  <c r="O10" i="6"/>
  <c r="P9" i="6"/>
  <c r="O9" i="6"/>
  <c r="P8" i="6"/>
  <c r="O8" i="6"/>
  <c r="A8" i="6"/>
  <c r="H4" i="6"/>
  <c r="F2" i="6"/>
  <c r="J65" i="5"/>
  <c r="P57" i="5"/>
  <c r="O57" i="5"/>
  <c r="A57" i="5"/>
  <c r="P56" i="5"/>
  <c r="O56" i="5"/>
  <c r="A56" i="5"/>
  <c r="P55" i="5"/>
  <c r="O55" i="5"/>
  <c r="A55" i="5"/>
  <c r="P54" i="5"/>
  <c r="O54" i="5"/>
  <c r="A54" i="5"/>
  <c r="P53" i="5"/>
  <c r="O53" i="5"/>
  <c r="P50" i="5"/>
  <c r="O50" i="5"/>
  <c r="P15" i="5"/>
  <c r="O15" i="5"/>
  <c r="P51" i="5"/>
  <c r="O51" i="5"/>
  <c r="P49" i="5"/>
  <c r="O49" i="5"/>
  <c r="P47" i="5"/>
  <c r="O47" i="5"/>
  <c r="P46" i="5"/>
  <c r="O46" i="5"/>
  <c r="P45" i="5"/>
  <c r="O45" i="5"/>
  <c r="P44" i="5"/>
  <c r="O44" i="5"/>
  <c r="P42" i="5"/>
  <c r="O42" i="5"/>
  <c r="P40" i="5"/>
  <c r="O40" i="5"/>
  <c r="P41" i="5"/>
  <c r="O41" i="5"/>
  <c r="P48" i="5"/>
  <c r="O48" i="5"/>
  <c r="P43" i="5"/>
  <c r="O43" i="5"/>
  <c r="P39" i="5"/>
  <c r="O39" i="5"/>
  <c r="P38" i="5"/>
  <c r="O38" i="5"/>
  <c r="P37" i="5"/>
  <c r="O37" i="5"/>
  <c r="P36" i="5"/>
  <c r="O36" i="5"/>
  <c r="P34" i="5"/>
  <c r="O34" i="5"/>
  <c r="P33" i="5"/>
  <c r="O33" i="5"/>
  <c r="P32" i="5"/>
  <c r="O32" i="5"/>
  <c r="P31" i="5"/>
  <c r="O31" i="5"/>
  <c r="P30" i="5"/>
  <c r="O30" i="5"/>
  <c r="P52" i="5"/>
  <c r="O52" i="5"/>
  <c r="P29" i="5"/>
  <c r="O29" i="5"/>
  <c r="P28" i="5"/>
  <c r="O28" i="5"/>
  <c r="P27" i="5"/>
  <c r="O27" i="5"/>
  <c r="P26" i="5"/>
  <c r="O26" i="5"/>
  <c r="P35" i="5"/>
  <c r="O35" i="5"/>
  <c r="P25" i="5"/>
  <c r="O25" i="5"/>
  <c r="P24" i="5"/>
  <c r="O24" i="5"/>
  <c r="P22" i="5"/>
  <c r="O22" i="5"/>
  <c r="P21" i="5"/>
  <c r="O21" i="5"/>
  <c r="P23" i="5"/>
  <c r="O23" i="5"/>
  <c r="P19" i="5"/>
  <c r="O19" i="5"/>
  <c r="P20" i="5"/>
  <c r="O20" i="5"/>
  <c r="P18" i="5"/>
  <c r="O18" i="5"/>
  <c r="P16" i="5"/>
  <c r="O16" i="5"/>
  <c r="P17" i="5"/>
  <c r="O17" i="5"/>
  <c r="P14" i="5"/>
  <c r="O14" i="5"/>
  <c r="P13" i="5"/>
  <c r="O13" i="5"/>
  <c r="P12" i="5"/>
  <c r="O12" i="5"/>
  <c r="P11" i="5"/>
  <c r="O11" i="5"/>
  <c r="P10" i="5"/>
  <c r="O10" i="5"/>
  <c r="P9" i="5"/>
  <c r="O9" i="5"/>
  <c r="P8" i="5"/>
  <c r="O8" i="5"/>
  <c r="A8" i="5"/>
  <c r="H4" i="5"/>
  <c r="F2" i="5"/>
  <c r="J65" i="4"/>
  <c r="P57" i="4"/>
  <c r="O57" i="4"/>
  <c r="A57" i="4"/>
  <c r="P56" i="4"/>
  <c r="O56" i="4"/>
  <c r="A56" i="4"/>
  <c r="P9" i="4"/>
  <c r="O9" i="4"/>
  <c r="P8" i="4"/>
  <c r="O8" i="4"/>
  <c r="A8" i="4"/>
  <c r="H4" i="4"/>
  <c r="F2" i="4"/>
  <c r="J65" i="3"/>
  <c r="P57" i="3"/>
  <c r="O57" i="3"/>
  <c r="A57" i="3"/>
  <c r="P56" i="3"/>
  <c r="O56" i="3"/>
  <c r="A56" i="3"/>
  <c r="P55" i="3"/>
  <c r="O55" i="3"/>
  <c r="P9" i="3"/>
  <c r="O9" i="3"/>
  <c r="P8" i="3"/>
  <c r="O8" i="3"/>
  <c r="A8" i="3"/>
  <c r="A9" i="3" s="1"/>
  <c r="H4" i="3"/>
  <c r="F2" i="3"/>
  <c r="J65" i="2"/>
  <c r="F2" i="2"/>
  <c r="H4" i="2"/>
  <c r="P57" i="2"/>
  <c r="O57" i="2"/>
  <c r="A57" i="2"/>
  <c r="P56" i="2"/>
  <c r="O56" i="2"/>
  <c r="A56" i="2"/>
  <c r="P55" i="2"/>
  <c r="O55" i="2"/>
  <c r="A55" i="2"/>
  <c r="P54" i="2"/>
  <c r="O54" i="2"/>
  <c r="A54" i="2"/>
  <c r="P53" i="2"/>
  <c r="O53" i="2"/>
  <c r="P10" i="2"/>
  <c r="O10" i="2"/>
  <c r="P52" i="2"/>
  <c r="O52" i="2"/>
  <c r="P51" i="2"/>
  <c r="O51" i="2"/>
  <c r="P50" i="2"/>
  <c r="O50" i="2"/>
  <c r="P49" i="2"/>
  <c r="O49" i="2"/>
  <c r="P48" i="2"/>
  <c r="O48" i="2"/>
  <c r="P47" i="2"/>
  <c r="O47" i="2"/>
  <c r="P44" i="2"/>
  <c r="O44" i="2"/>
  <c r="P43" i="2"/>
  <c r="O43" i="2"/>
  <c r="P42" i="2"/>
  <c r="O42" i="2"/>
  <c r="P46" i="2"/>
  <c r="O46" i="2"/>
  <c r="P45" i="2"/>
  <c r="O45" i="2"/>
  <c r="P41" i="2"/>
  <c r="O41" i="2"/>
  <c r="P40" i="2"/>
  <c r="O40" i="2"/>
  <c r="P39" i="2"/>
  <c r="O39" i="2"/>
  <c r="P38" i="2"/>
  <c r="O38" i="2"/>
  <c r="P37" i="2"/>
  <c r="O37" i="2"/>
  <c r="P36" i="2"/>
  <c r="O36" i="2"/>
  <c r="P35" i="2"/>
  <c r="O35" i="2"/>
  <c r="P34" i="2"/>
  <c r="O34" i="2"/>
  <c r="P33" i="2"/>
  <c r="O33" i="2"/>
  <c r="P32" i="2"/>
  <c r="O32" i="2"/>
  <c r="P31" i="2"/>
  <c r="O31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P16" i="2"/>
  <c r="O16" i="2"/>
  <c r="P17" i="2"/>
  <c r="O17" i="2"/>
  <c r="P15" i="2"/>
  <c r="O15" i="2"/>
  <c r="P13" i="2"/>
  <c r="O13" i="2"/>
  <c r="P14" i="2"/>
  <c r="O14" i="2"/>
  <c r="P11" i="2"/>
  <c r="O11" i="2"/>
  <c r="P9" i="2"/>
  <c r="O9" i="2"/>
  <c r="P12" i="2"/>
  <c r="O12" i="2"/>
  <c r="P8" i="2"/>
  <c r="O8" i="2"/>
  <c r="A8" i="2"/>
  <c r="A13" i="11" l="1"/>
  <c r="A9" i="5"/>
  <c r="A10" i="3"/>
  <c r="A11" i="3" s="1"/>
  <c r="A9" i="10"/>
  <c r="A9" i="9"/>
  <c r="A9" i="8"/>
  <c r="A10" i="8" s="1"/>
  <c r="A9" i="7"/>
  <c r="A9" i="6"/>
  <c r="A9" i="4"/>
  <c r="A9" i="2"/>
  <c r="P11" i="1"/>
  <c r="P10" i="1"/>
  <c r="P12" i="1"/>
  <c r="P13" i="1"/>
  <c r="A55" i="1"/>
  <c r="O55" i="1"/>
  <c r="P55" i="1"/>
  <c r="A56" i="1"/>
  <c r="O56" i="1"/>
  <c r="P56" i="1"/>
  <c r="A57" i="1"/>
  <c r="O57" i="1"/>
  <c r="P57" i="1"/>
  <c r="P9" i="1"/>
  <c r="A8" i="1"/>
  <c r="A9" i="1" s="1"/>
  <c r="P8" i="1"/>
  <c r="A14" i="11" l="1"/>
  <c r="A10" i="5"/>
  <c r="A11" i="5" s="1"/>
  <c r="A10" i="9"/>
  <c r="A11" i="9" s="1"/>
  <c r="A10" i="10"/>
  <c r="A11" i="8"/>
  <c r="A10" i="7"/>
  <c r="A10" i="6"/>
  <c r="A12" i="3"/>
  <c r="A10" i="4"/>
  <c r="A11" i="4" s="1"/>
  <c r="A10" i="2"/>
  <c r="A10" i="1"/>
  <c r="A11" i="1" s="1"/>
  <c r="A15" i="11" l="1"/>
  <c r="A16" i="11"/>
  <c r="A19" i="11"/>
  <c r="A20" i="11" s="1"/>
  <c r="A21" i="11" s="1"/>
  <c r="A17" i="11"/>
  <c r="A18" i="11" s="1"/>
  <c r="A12" i="5"/>
  <c r="A13" i="5" s="1"/>
  <c r="A14" i="5" s="1"/>
  <c r="A11" i="6"/>
  <c r="A12" i="6" s="1"/>
  <c r="A11" i="7"/>
  <c r="A12" i="7" s="1"/>
  <c r="A11" i="10"/>
  <c r="A12" i="10" s="1"/>
  <c r="A13" i="10" s="1"/>
  <c r="A12" i="9"/>
  <c r="A13" i="9" s="1"/>
  <c r="A12" i="8"/>
  <c r="A13" i="3"/>
  <c r="A12" i="4"/>
  <c r="A11" i="2"/>
  <c r="A12" i="1"/>
  <c r="A13" i="1" s="1"/>
  <c r="A14" i="1" s="1"/>
  <c r="A22" i="11" l="1"/>
  <c r="A23" i="11" s="1"/>
  <c r="A15" i="5"/>
  <c r="A16" i="5" s="1"/>
  <c r="A13" i="6"/>
  <c r="A14" i="6" s="1"/>
  <c r="A14" i="3"/>
  <c r="A15" i="3" s="1"/>
  <c r="A13" i="8"/>
  <c r="A14" i="8" s="1"/>
  <c r="A15" i="8" s="1"/>
  <c r="A16" i="8" s="1"/>
  <c r="A13" i="4"/>
  <c r="A14" i="4" s="1"/>
  <c r="A15" i="4" s="1"/>
  <c r="A14" i="10"/>
  <c r="A15" i="10" s="1"/>
  <c r="A16" i="10" s="1"/>
  <c r="A14" i="9"/>
  <c r="A13" i="7"/>
  <c r="A14" i="7" s="1"/>
  <c r="A17" i="5"/>
  <c r="A12" i="2"/>
  <c r="A13" i="2" s="1"/>
  <c r="A15" i="1"/>
  <c r="A24" i="11" l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D59" i="11" s="1"/>
  <c r="A16" i="3"/>
  <c r="A17" i="3" s="1"/>
  <c r="A17" i="10"/>
  <c r="A18" i="10" s="1"/>
  <c r="A15" i="9"/>
  <c r="A17" i="8"/>
  <c r="A15" i="7"/>
  <c r="A15" i="6"/>
  <c r="A18" i="5"/>
  <c r="A16" i="4"/>
  <c r="A14" i="2"/>
  <c r="A15" i="2" s="1"/>
  <c r="A16" i="1"/>
  <c r="A17" i="1" s="1"/>
  <c r="A18" i="3" l="1"/>
  <c r="A19" i="3" s="1"/>
  <c r="A16" i="7"/>
  <c r="A17" i="7" s="1"/>
  <c r="A19" i="10"/>
  <c r="A20" i="10" s="1"/>
  <c r="A21" i="10" s="1"/>
  <c r="A22" i="10" s="1"/>
  <c r="A16" i="9"/>
  <c r="A18" i="8"/>
  <c r="A16" i="6"/>
  <c r="A19" i="5"/>
  <c r="A17" i="4"/>
  <c r="A16" i="2"/>
  <c r="A18" i="1"/>
  <c r="A19" i="1" s="1"/>
  <c r="A20" i="3" l="1"/>
  <c r="A21" i="3" s="1"/>
  <c r="A18" i="7"/>
  <c r="A19" i="7" s="1"/>
  <c r="A23" i="10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17" i="9"/>
  <c r="A19" i="8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D59" i="8" s="1"/>
  <c r="A17" i="6"/>
  <c r="A18" i="6" s="1"/>
  <c r="A19" i="6" s="1"/>
  <c r="A20" i="5"/>
  <c r="A18" i="4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17" i="2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l="1"/>
  <c r="A51" i="1" s="1"/>
  <c r="A22" i="3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51" i="10"/>
  <c r="A52" i="10" s="1"/>
  <c r="A53" i="10" s="1"/>
  <c r="A44" i="4"/>
  <c r="A45" i="4" s="1"/>
  <c r="A46" i="4" s="1"/>
  <c r="A47" i="4" s="1"/>
  <c r="A48" i="4" s="1"/>
  <c r="A49" i="4" s="1"/>
  <c r="A50" i="4" s="1"/>
  <c r="A51" i="4" s="1"/>
  <c r="A52" i="4" s="1"/>
  <c r="A18" i="9"/>
  <c r="A19" i="9" s="1"/>
  <c r="A20" i="9" s="1"/>
  <c r="A21" i="9" s="1"/>
  <c r="A22" i="9" s="1"/>
  <c r="A23" i="9" s="1"/>
  <c r="A20" i="7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D59" i="7" s="1"/>
  <c r="A20" i="6"/>
  <c r="A21" i="6" s="1"/>
  <c r="A22" i="6" s="1"/>
  <c r="A23" i="6" s="1"/>
  <c r="A21" i="5"/>
  <c r="A22" i="5" s="1"/>
  <c r="A23" i="5" s="1"/>
  <c r="A24" i="5" s="1"/>
  <c r="A25" i="5" s="1"/>
  <c r="A26" i="5" s="1"/>
  <c r="A18" i="2"/>
  <c r="A52" i="1" l="1"/>
  <c r="A53" i="1" s="1"/>
  <c r="A33" i="3"/>
  <c r="A34" i="3" s="1"/>
  <c r="A35" i="3" s="1"/>
  <c r="A36" i="3" s="1"/>
  <c r="A37" i="3" s="1"/>
  <c r="A38" i="3" s="1"/>
  <c r="A39" i="3" s="1"/>
  <c r="A40" i="3" s="1"/>
  <c r="A41" i="3" s="1"/>
  <c r="A42" i="3" s="1"/>
  <c r="A27" i="5"/>
  <c r="A28" i="5" s="1"/>
  <c r="A29" i="5" s="1"/>
  <c r="A30" i="5" s="1"/>
  <c r="A24" i="6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D59" i="10"/>
  <c r="A53" i="4"/>
  <c r="A24" i="9"/>
  <c r="A25" i="9" s="1"/>
  <c r="A26" i="9" s="1"/>
  <c r="A27" i="9" s="1"/>
  <c r="A19" i="2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4" i="4" l="1"/>
  <c r="A43" i="3"/>
  <c r="A44" i="3" s="1"/>
  <c r="A45" i="3" s="1"/>
  <c r="A46" i="3" s="1"/>
  <c r="A47" i="3" s="1"/>
  <c r="A48" i="3" s="1"/>
  <c r="A49" i="3" s="1"/>
  <c r="A50" i="3" s="1"/>
  <c r="A54" i="1"/>
  <c r="D59" i="1" s="1"/>
  <c r="A52" i="6"/>
  <c r="A53" i="2"/>
  <c r="D59" i="2" s="1"/>
  <c r="A31" i="5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28" i="9"/>
  <c r="A29" i="9" s="1"/>
  <c r="A55" i="4" l="1"/>
  <c r="D59" i="4" s="1"/>
  <c r="A51" i="3"/>
  <c r="A52" i="3" s="1"/>
  <c r="A53" i="6"/>
  <c r="D59" i="6" s="1"/>
  <c r="D59" i="5"/>
  <c r="A30" i="9"/>
  <c r="A31" i="9" s="1"/>
  <c r="A53" i="3" l="1"/>
  <c r="A54" i="3" s="1"/>
  <c r="A55" i="3"/>
  <c r="A32" i="9"/>
  <c r="A33" i="9" s="1"/>
  <c r="D59" i="3" l="1"/>
  <c r="A34" i="9"/>
  <c r="A35" i="9" s="1"/>
  <c r="A36" i="9" s="1"/>
  <c r="A37" i="9" l="1"/>
  <c r="A38" i="9" s="1"/>
  <c r="A39" i="9" s="1"/>
  <c r="A40" i="9" s="1"/>
  <c r="A41" i="9" s="1"/>
  <c r="A42" i="9" l="1"/>
  <c r="A43" i="9" s="1"/>
  <c r="A44" i="9" s="1"/>
  <c r="A45" i="9" l="1"/>
  <c r="A46" i="9" l="1"/>
  <c r="A47" i="9" s="1"/>
  <c r="A48" i="9" s="1"/>
  <c r="A49" i="9" s="1"/>
  <c r="A50" i="9" s="1"/>
  <c r="A51" i="9" s="1"/>
  <c r="A52" i="9" l="1"/>
  <c r="A53" i="9" l="1"/>
  <c r="D59" i="9" s="1"/>
</calcChain>
</file>

<file path=xl/sharedStrings.xml><?xml version="1.0" encoding="utf-8"?>
<sst xmlns="http://schemas.openxmlformats.org/spreadsheetml/2006/main" count="4417" uniqueCount="2128">
  <si>
    <t>TT</t>
  </si>
  <si>
    <t>SDB</t>
  </si>
  <si>
    <t>SPC</t>
  </si>
  <si>
    <t>Địa chỉ</t>
  </si>
  <si>
    <t>S.nhà</t>
  </si>
  <si>
    <t>Tổ</t>
  </si>
  <si>
    <t>Hiệu trưởng</t>
  </si>
  <si>
    <t>Giáo viên chủ nhiệm :</t>
  </si>
  <si>
    <t xml:space="preserve">Ngày tháng năm sinh </t>
  </si>
  <si>
    <t>Nguyễn Thanh Hùng</t>
  </si>
  <si>
    <t>Ghi chú</t>
  </si>
  <si>
    <t>Họ và tên học sinh</t>
  </si>
  <si>
    <t>Nơi sinh
(Xã-Tỉnh)</t>
  </si>
  <si>
    <t>Họ và tên mẹ</t>
  </si>
  <si>
    <t>Họ và tên  cha</t>
  </si>
  <si>
    <t>Ấp</t>
  </si>
  <si>
    <t>Dân tộc</t>
  </si>
  <si>
    <t>Người lập bảng</t>
  </si>
  <si>
    <t>Năm sinh</t>
  </si>
  <si>
    <t>Tên</t>
  </si>
  <si>
    <r>
      <t xml:space="preserve">PHÒNG GD&amp;ĐT HUYỆN CHÂU PHÚ
</t>
    </r>
    <r>
      <rPr>
        <b/>
        <sz val="11"/>
        <color theme="1"/>
        <rFont val="Times New Roman"/>
        <family val="1"/>
      </rPr>
      <t>TRƯỜNG THCS VĨNH THẠNH TRUNG</t>
    </r>
  </si>
  <si>
    <t>CỘNG HÒA XÃ HỘI CHỦ NGHĨA VIỆT NAM
Độc lập –Tự do-Hạnh phúc</t>
  </si>
  <si>
    <t>Giới tính (nữ)</t>
  </si>
  <si>
    <t>Năm học: 2020-2021</t>
  </si>
  <si>
    <t>Lâm Tấn Bình An</t>
  </si>
  <si>
    <t/>
  </si>
  <si>
    <t>17/08/2009</t>
  </si>
  <si>
    <t>An Giang</t>
  </si>
  <si>
    <t>Lâm Tấn Tài</t>
  </si>
  <si>
    <t>Nguyễn Thị Thuỳ Trang</t>
  </si>
  <si>
    <t>B VTT</t>
  </si>
  <si>
    <t>Trần Hùng Anh</t>
  </si>
  <si>
    <t>06/10/2009</t>
  </si>
  <si>
    <t>Trần Văn Giỏi</t>
  </si>
  <si>
    <t>Lê Thị Thắm</t>
  </si>
  <si>
    <t>A VTT</t>
  </si>
  <si>
    <t>Nguyễn Hoàng Gia Bảo</t>
  </si>
  <si>
    <t>02/07/2009</t>
  </si>
  <si>
    <t>Nguyễn Văn Được</t>
  </si>
  <si>
    <t>Nguyễn Thị Kim Tho</t>
  </si>
  <si>
    <t>Nguyễn Thanh Bình</t>
  </si>
  <si>
    <t>29/10/2009</t>
  </si>
  <si>
    <t>Nguyễn Thanh Tùng</t>
  </si>
  <si>
    <t>Nguyễn Thị Mỹ Hương</t>
  </si>
  <si>
    <t>Võ Phạm Minh Châu</t>
  </si>
  <si>
    <t>x</t>
  </si>
  <si>
    <t>18/05/2009</t>
  </si>
  <si>
    <t>Võ Đông Đức</t>
  </si>
  <si>
    <t>Phạm Thị Kim Sách</t>
  </si>
  <si>
    <t>A TTCD</t>
  </si>
  <si>
    <t>Đoàn Khắc Duy</t>
  </si>
  <si>
    <t>04/07/2008</t>
  </si>
  <si>
    <t>Đoàn Hùng Cường</t>
  </si>
  <si>
    <t>Huỳnh Thị Hiệp</t>
  </si>
  <si>
    <t>Bùi Thị Mỹ Duyên</t>
  </si>
  <si>
    <t>03/05/2009</t>
  </si>
  <si>
    <t>Bùi Quốc Học</t>
  </si>
  <si>
    <t>Trần Thị Lợi</t>
  </si>
  <si>
    <t>Phạm Văn Đạt</t>
  </si>
  <si>
    <t>18/10/2009</t>
  </si>
  <si>
    <t>Phạm Văn Chơn</t>
  </si>
  <si>
    <t>Phạm Thị Thùy</t>
  </si>
  <si>
    <t>C VTT</t>
  </si>
  <si>
    <t>Đoàn Mỹ Hạnh</t>
  </si>
  <si>
    <t>02/09/2009</t>
  </si>
  <si>
    <t>Đoàn Minh Trí</t>
  </si>
  <si>
    <t>Nguyễn Thế Kim Châm</t>
  </si>
  <si>
    <t>Thiều Châu Gia Hân</t>
  </si>
  <si>
    <t>14/09/2009</t>
  </si>
  <si>
    <t>Thiều Chấn Giang</t>
  </si>
  <si>
    <t>Châu Trương Thị Mộng Duy</t>
  </si>
  <si>
    <t>B TTCD</t>
  </si>
  <si>
    <t>Khổng Kiến Hoàng</t>
  </si>
  <si>
    <t>28/12/2009</t>
  </si>
  <si>
    <t>Lư Thanh Sơn</t>
  </si>
  <si>
    <t>Lê Thị Linh Phương</t>
  </si>
  <si>
    <t>A Bình Long</t>
  </si>
  <si>
    <t>Huỳnh Quốc Huy</t>
  </si>
  <si>
    <t>18/07/2009</t>
  </si>
  <si>
    <t>Huỳnh Thanh Tiến</t>
  </si>
  <si>
    <t>Đặng Thị Kim</t>
  </si>
  <si>
    <t>Lại Gia Hưng</t>
  </si>
  <si>
    <t>04/07/2009</t>
  </si>
  <si>
    <t>Lại Văn Trà</t>
  </si>
  <si>
    <t>Phan Thị Út Mai</t>
  </si>
  <si>
    <t>Nguyễn Thị Diễm Kiều</t>
  </si>
  <si>
    <t>08/10/2009</t>
  </si>
  <si>
    <t>Nguyễn Hoàng Minh Tấn</t>
  </si>
  <si>
    <t>Trần Thị Loan</t>
  </si>
  <si>
    <t>Trần Gia Khang</t>
  </si>
  <si>
    <t>17/10/2009</t>
  </si>
  <si>
    <t>Trần Cao Nuôi</t>
  </si>
  <si>
    <t>Trần Thị Kim Phụng</t>
  </si>
  <si>
    <t>Nguyễn Hồ Đăng Khoa</t>
  </si>
  <si>
    <t>01/11/2009</t>
  </si>
  <si>
    <t>Nguyễn Thanh Giang</t>
  </si>
  <si>
    <t>Hồ Thị Kim Gấm</t>
  </si>
  <si>
    <t>Lê Thị Ái Lan</t>
  </si>
  <si>
    <t>Lê Văn Nghĩa</t>
  </si>
  <si>
    <t>Âu Thị Mỹ Tiên</t>
  </si>
  <si>
    <t>Trương Thị Mỹ Linh</t>
  </si>
  <si>
    <t>27/12/2009</t>
  </si>
  <si>
    <t>Trương Thanh Tùng</t>
  </si>
  <si>
    <t>Võ Thị Út</t>
  </si>
  <si>
    <t>848A</t>
  </si>
  <si>
    <t>Lê Phú Lợi</t>
  </si>
  <si>
    <t>Lê Văn Giòn</t>
  </si>
  <si>
    <t>Đoàn Thị Kiều Dy</t>
  </si>
  <si>
    <t>Trần Quốc Minh</t>
  </si>
  <si>
    <t>10/05/2009</t>
  </si>
  <si>
    <t>Trần Minh Tôn</t>
  </si>
  <si>
    <t>Nguyễn Thị Kim Nho</t>
  </si>
  <si>
    <t>Bùi Thị Mỹ Nương</t>
  </si>
  <si>
    <t>16/07/2009</t>
  </si>
  <si>
    <t>Bùi Quang Phục</t>
  </si>
  <si>
    <t>Huỳnh Thị Loan</t>
  </si>
  <si>
    <t>Nguyễn Thị Kim Ngân</t>
  </si>
  <si>
    <t>21/12/2009</t>
  </si>
  <si>
    <t>Nguyễn Hoàng Kha</t>
  </si>
  <si>
    <t>Võ Thị Hạnh</t>
  </si>
  <si>
    <t>Võ Hoàng Nghĩa</t>
  </si>
  <si>
    <t>04/11/2009</t>
  </si>
  <si>
    <t>Võ Văn Tâm</t>
  </si>
  <si>
    <t>Trần Thị Hồng Nhung</t>
  </si>
  <si>
    <t>Quách Hà Bảo Ngọc</t>
  </si>
  <si>
    <t>Quách Thiện Nghĩa</t>
  </si>
  <si>
    <t>Hà Thúy Anh</t>
  </si>
  <si>
    <t>Nguyễn Ngọc Nhân</t>
  </si>
  <si>
    <t>19/12/2009</t>
  </si>
  <si>
    <t>Nguyễn Văn Bồng</t>
  </si>
  <si>
    <t>Võ Thị Thúy Oanh</t>
  </si>
  <si>
    <t>Nguyễn Thị Yến Nhi</t>
  </si>
  <si>
    <t>19/01/2009</t>
  </si>
  <si>
    <t>Nguyễn Văn Thanh</t>
  </si>
  <si>
    <t>Nguyễn Thị Có (Chết)</t>
  </si>
  <si>
    <t>Nguyễn Ngọc Quỳnh Như</t>
  </si>
  <si>
    <t>Nguyễn Thanh Tuấn</t>
  </si>
  <si>
    <t>Nguyễn Thị Mỹ Huệ</t>
  </si>
  <si>
    <t>Nguyễn Tấn Phát</t>
  </si>
  <si>
    <t>25/05/2009</t>
  </si>
  <si>
    <t>Nguyễn Công Bực</t>
  </si>
  <si>
    <t>Phạm Thị Ánh Nguyệt</t>
  </si>
  <si>
    <t>Nguyễn Thị Thúy Phụng</t>
  </si>
  <si>
    <t>13/01/2009</t>
  </si>
  <si>
    <t>Nguyễn Văn Chiến</t>
  </si>
  <si>
    <t>Nguyễn Thị Thúy Loan</t>
  </si>
  <si>
    <t>B Mỹ Phú</t>
  </si>
  <si>
    <t>Thái Hồng Quân</t>
  </si>
  <si>
    <t>09/06/2009</t>
  </si>
  <si>
    <t>Thái Văn Dũng</t>
  </si>
  <si>
    <t>Nguyễn Kim Phương</t>
  </si>
  <si>
    <t>Lê Thị Thu Quỳnh</t>
  </si>
  <si>
    <t>27/01/2009</t>
  </si>
  <si>
    <t>Lê Đắc Tràng</t>
  </si>
  <si>
    <t>Trương Thị Thanh Thúy</t>
  </si>
  <si>
    <t>Nguyễn Văn Sinl</t>
  </si>
  <si>
    <t>23/10/2009</t>
  </si>
  <si>
    <t>Nguyễn Hoàng Trung</t>
  </si>
  <si>
    <t>Phạm Thị Tiến</t>
  </si>
  <si>
    <t>Lê Minh Tấn</t>
  </si>
  <si>
    <t>11/01/2009</t>
  </si>
  <si>
    <t>Lê Quang Nhân</t>
  </si>
  <si>
    <t>Trần Thị Bớt</t>
  </si>
  <si>
    <t>Nguyễn Công Tín</t>
  </si>
  <si>
    <t>07/04/2009</t>
  </si>
  <si>
    <t>Nguyễn Công Vĩ</t>
  </si>
  <si>
    <t>Trần Thị Lan</t>
  </si>
  <si>
    <t>Bùi Gia Tuấn</t>
  </si>
  <si>
    <t>26/04/2009</t>
  </si>
  <si>
    <t>Bùi Đức Toàn</t>
  </si>
  <si>
    <t>Đoàn Thị Mỹ Xuyên</t>
  </si>
  <si>
    <t>Nguyễn Phạm Kim Tường</t>
  </si>
  <si>
    <t>08/07/2009</t>
  </si>
  <si>
    <t>Phạm Thị Thẩm</t>
  </si>
  <si>
    <t>Trần Bá Hữu Thành</t>
  </si>
  <si>
    <t>08/09/2009</t>
  </si>
  <si>
    <t>Trần Bá Khanh</t>
  </si>
  <si>
    <t>Lâm Thị Diệu</t>
  </si>
  <si>
    <t>Nguyễn Minh Thọ</t>
  </si>
  <si>
    <t>05/06/2008</t>
  </si>
  <si>
    <t>Nguyễn Văn Phương</t>
  </si>
  <si>
    <t>Hồ Thị Thắm</t>
  </si>
  <si>
    <t>Huỳnh Anh Thư</t>
  </si>
  <si>
    <t>14/12/2009</t>
  </si>
  <si>
    <t>Huỳnh Thanh Tuấn</t>
  </si>
  <si>
    <t>Bùi Thị Mỹ Hạnh</t>
  </si>
  <si>
    <t>Phan Thị Bảo Trân</t>
  </si>
  <si>
    <t>09/09/2009</t>
  </si>
  <si>
    <t>Phan Văn Hiếu</t>
  </si>
  <si>
    <t>Trần Thị Kim Hồng</t>
  </si>
  <si>
    <t>Phạm Thị Thanh Trúc</t>
  </si>
  <si>
    <t>02/11/2009</t>
  </si>
  <si>
    <t>Phạm Thanh Tú</t>
  </si>
  <si>
    <t>Nguyễn Thị Tuyết Nhung</t>
  </si>
  <si>
    <t>Đỗ Gia Vĩ</t>
  </si>
  <si>
    <t>04/09/2009</t>
  </si>
  <si>
    <t>Đỗ Hữu Trí</t>
  </si>
  <si>
    <t>Nguyễn Thị Tiền</t>
  </si>
  <si>
    <t>Nguyễn Huỳnh Lan Vy</t>
  </si>
  <si>
    <t>14/02/2009</t>
  </si>
  <si>
    <t>Nguyễn Minh Trí</t>
  </si>
  <si>
    <t>Huỳnh Thị Kim Giang</t>
  </si>
  <si>
    <t>Nguyễn Thị Phương Vy</t>
  </si>
  <si>
    <t>03/11/2009</t>
  </si>
  <si>
    <t>Nguyễn Quốc Tuấn</t>
  </si>
  <si>
    <t>Trần Thị Hồng Dân</t>
  </si>
  <si>
    <t>395A</t>
  </si>
  <si>
    <t>Phan Ngọc Như Ý</t>
  </si>
  <si>
    <t>20/10/2009</t>
  </si>
  <si>
    <t>Phan Quốc Tuấn</t>
  </si>
  <si>
    <t>Nguyễn Bảo Ngọc</t>
  </si>
  <si>
    <t>DANH SÁCH HỌC SINH LỚP 6A1</t>
  </si>
  <si>
    <t>Lương Phan Bình An</t>
  </si>
  <si>
    <t>22/11/2009</t>
  </si>
  <si>
    <t>Lương Thanh Bằng</t>
  </si>
  <si>
    <t>Phan Thị Hoa</t>
  </si>
  <si>
    <t>21/06/2009</t>
  </si>
  <si>
    <t>Trần Văn Lượm</t>
  </si>
  <si>
    <t>Lữ Thị Nguyệt</t>
  </si>
  <si>
    <t>Nguyễn Văn Bảo</t>
  </si>
  <si>
    <t>Lê Văn Téo</t>
  </si>
  <si>
    <t>Nguyễn Trí Công</t>
  </si>
  <si>
    <t>19/10/2009</t>
  </si>
  <si>
    <t>Nguyễn Văn Trí</t>
  </si>
  <si>
    <t>Nguyễn Thị Mỹ Nương</t>
  </si>
  <si>
    <t>Lê Phạm Minh Chiết</t>
  </si>
  <si>
    <t>09/07/2009</t>
  </si>
  <si>
    <t>Lê Minh Hùng</t>
  </si>
  <si>
    <t>Phạm Thị Quyến</t>
  </si>
  <si>
    <t>Huỳnh Phan Minh Duy</t>
  </si>
  <si>
    <t>22/04/2009</t>
  </si>
  <si>
    <t>Huỳnh Minh Tân</t>
  </si>
  <si>
    <t>Phan Thị Cẩm Hi</t>
  </si>
  <si>
    <t>Trần Thị Thúy Duyên</t>
  </si>
  <si>
    <t>08/06/2009</t>
  </si>
  <si>
    <t>Trần Minh Phụng</t>
  </si>
  <si>
    <t>Huỳnh Thị Nhanh</t>
  </si>
  <si>
    <t>Nguyễn Qui Đăng</t>
  </si>
  <si>
    <t>05/11/2009</t>
  </si>
  <si>
    <t>Trần Thị Thơm</t>
  </si>
  <si>
    <t>Trần Công Hạnh</t>
  </si>
  <si>
    <t>12/03/2009</t>
  </si>
  <si>
    <t>Trần Văn Tồng</t>
  </si>
  <si>
    <t>Nguyễn Thị Nơi</t>
  </si>
  <si>
    <t>Trần Lê Ngọc Hân</t>
  </si>
  <si>
    <t>12/01/2009</t>
  </si>
  <si>
    <t>Trần Văn Biển</t>
  </si>
  <si>
    <t>Lê Kim Hoàng</t>
  </si>
  <si>
    <t>Nguyễn Huy Hoàng</t>
  </si>
  <si>
    <t>30/06/2009</t>
  </si>
  <si>
    <t>Nguyễn Văn Ngọc</t>
  </si>
  <si>
    <t>Bùi Thị Diễm Thúy</t>
  </si>
  <si>
    <t>Mai Quốc Huy</t>
  </si>
  <si>
    <t>25/06/2009</t>
  </si>
  <si>
    <t>TP Hồ Chí Minh</t>
  </si>
  <si>
    <t>Mai Quốc Hiền</t>
  </si>
  <si>
    <t>Phan Thị Thanh Tuyền</t>
  </si>
  <si>
    <t>Lê Khánh Hưng</t>
  </si>
  <si>
    <t>08/01/2009</t>
  </si>
  <si>
    <t>Lê Khánh Điền</t>
  </si>
  <si>
    <t>Nguyễn Thị Tú Nhi</t>
  </si>
  <si>
    <t>Trần Lê Thị Thúy Kiều</t>
  </si>
  <si>
    <t>24/06/2009</t>
  </si>
  <si>
    <t>Trần Văn Thanh</t>
  </si>
  <si>
    <t>Lê Thị Thùy Dương</t>
  </si>
  <si>
    <t>Võ Thị Mỹ Khang</t>
  </si>
  <si>
    <t>22/08/2009</t>
  </si>
  <si>
    <t>Võ Hoàng Thanh</t>
  </si>
  <si>
    <t>Lương Thị Bình</t>
  </si>
  <si>
    <t>Phạm Anh Khoa</t>
  </si>
  <si>
    <t>14/06/2009</t>
  </si>
  <si>
    <t>Phạm Thái Thanh</t>
  </si>
  <si>
    <t>Trương Thị Đào</t>
  </si>
  <si>
    <t>12/05/2009</t>
  </si>
  <si>
    <t>Trần Phước Lĩnh</t>
  </si>
  <si>
    <t>20/12/2009</t>
  </si>
  <si>
    <t>Trần Văn Lung</t>
  </si>
  <si>
    <t>Bùi Thị Yến Nhi</t>
  </si>
  <si>
    <t>Lê Thị Kim Lợi</t>
  </si>
  <si>
    <t>22/02/2009</t>
  </si>
  <si>
    <t>Lê Văn Vũ</t>
  </si>
  <si>
    <t>Trần Thị Diệu</t>
  </si>
  <si>
    <t>Đặng Ngọc My</t>
  </si>
  <si>
    <t>Đặng Minh Hòa</t>
  </si>
  <si>
    <t>Võ Thị Diễm Thúy</t>
  </si>
  <si>
    <t>Nguyễn Thị Ngọc Ngà</t>
  </si>
  <si>
    <t>04/08/2009</t>
  </si>
  <si>
    <t>Nguyễn Thanh Vũ</t>
  </si>
  <si>
    <t>Nguyễn Thị Dàm</t>
  </si>
  <si>
    <t>Trần Thị Ngọc Ngân</t>
  </si>
  <si>
    <t>10/10/2009</t>
  </si>
  <si>
    <t>Trần Văn Hết</t>
  </si>
  <si>
    <t>Trần Thị Kim Thanh</t>
  </si>
  <si>
    <t>Đoàn Tố Ngọc</t>
  </si>
  <si>
    <t>05/04/2009</t>
  </si>
  <si>
    <t>Đoàn Phú Lộc</t>
  </si>
  <si>
    <t>Trần Thị Kim Loan</t>
  </si>
  <si>
    <t>Trần Thị Bích Ngọc</t>
  </si>
  <si>
    <t>07/07/2009</t>
  </si>
  <si>
    <t>Trần Văn Hiệp</t>
  </si>
  <si>
    <t>Võ Thị Hồng Thủy</t>
  </si>
  <si>
    <t>Nguyễn Thiện Nhân</t>
  </si>
  <si>
    <t>20/02/2009</t>
  </si>
  <si>
    <t>Nguyễn Thiện Hòa</t>
  </si>
  <si>
    <t>Nguyễn Thị Kim Phượng</t>
  </si>
  <si>
    <t>Phan Thị Khiết Nhi</t>
  </si>
  <si>
    <t>12/10/2009</t>
  </si>
  <si>
    <t>Phan Văn Nam</t>
  </si>
  <si>
    <t>Lê Thị Loan</t>
  </si>
  <si>
    <t>Nguyễn Phạm Tố Như</t>
  </si>
  <si>
    <t>27/08/2009</t>
  </si>
  <si>
    <t>Nguyễn Trung Toàn</t>
  </si>
  <si>
    <t>Phạm Thị Kiều Trang</t>
  </si>
  <si>
    <t>Trần Phước Phát</t>
  </si>
  <si>
    <t>24/08/2009</t>
  </si>
  <si>
    <t>Trần Phước Hải</t>
  </si>
  <si>
    <t>Nguyễn Thị Thanh Tuyền</t>
  </si>
  <si>
    <t>Đinh Hoàng Phước</t>
  </si>
  <si>
    <t>30/08/2009</t>
  </si>
  <si>
    <t>Đinh Văn Chiến</t>
  </si>
  <si>
    <t>Trương Thị Huyền Trang</t>
  </si>
  <si>
    <t>Trần Ngọc Minh Quân</t>
  </si>
  <si>
    <t>06/04/2009</t>
  </si>
  <si>
    <t>Trần Vĩnh Long</t>
  </si>
  <si>
    <t>Trịnh Phạm Thị Thanh Trúc</t>
  </si>
  <si>
    <t>1A</t>
  </si>
  <si>
    <t>Nguyễn Như Quỳnh</t>
  </si>
  <si>
    <t>20/05/2009</t>
  </si>
  <si>
    <t>Nguyễn Thanh Liêm</t>
  </si>
  <si>
    <t>Huỳnh Thị Kim Thơm</t>
  </si>
  <si>
    <t>Huỳnh Thị Cẩm Son</t>
  </si>
  <si>
    <t>19/07/2009</t>
  </si>
  <si>
    <t>Huỳnh Phước Hoàng</t>
  </si>
  <si>
    <t>Trương Thị Loan</t>
  </si>
  <si>
    <t>Nguyễn Kiều Quốc Tín</t>
  </si>
  <si>
    <t>Nguyễn Thị Bé Hai</t>
  </si>
  <si>
    <t>Sơn Thanh Tùng</t>
  </si>
  <si>
    <t>22/08/2008</t>
  </si>
  <si>
    <t>Sơn Tư</t>
  </si>
  <si>
    <t>Lê Thị Ngọc Lợi</t>
  </si>
  <si>
    <t>279A</t>
  </si>
  <si>
    <t>Thiều Thanh Tường</t>
  </si>
  <si>
    <t>27/03/2009</t>
  </si>
  <si>
    <t>Thiều Quang Thanh Hải</t>
  </si>
  <si>
    <t>Lương Thị Mỹ Duyên</t>
  </si>
  <si>
    <t>Nguyễn Thị Bích Thảo</t>
  </si>
  <si>
    <t>Nguyễn Minh Tân</t>
  </si>
  <si>
    <t>Huỳnh Ngọc Cẩm Thu</t>
  </si>
  <si>
    <t>28/05/2009</t>
  </si>
  <si>
    <t>Huỳnh Văn Khởi</t>
  </si>
  <si>
    <t>Huỳnh Thị Anh Thư</t>
  </si>
  <si>
    <t>06/06/2009</t>
  </si>
  <si>
    <t>Huỳnh Hữu Trí</t>
  </si>
  <si>
    <t>Nguyễn Thị Hiền</t>
  </si>
  <si>
    <t>Tô Thị Ngọc Trân</t>
  </si>
  <si>
    <t>Tô Bá Phúc</t>
  </si>
  <si>
    <t>Nguyễn Thị Ngọc Bích</t>
  </si>
  <si>
    <t>Bùi Văn Trung</t>
  </si>
  <si>
    <t>05/08/2009</t>
  </si>
  <si>
    <t>Bùi Tuấn Em</t>
  </si>
  <si>
    <t>Trần Thị Hồng Lài</t>
  </si>
  <si>
    <t>Lê Trọng Vĩ</t>
  </si>
  <si>
    <t>18/03/2009</t>
  </si>
  <si>
    <t>Lê Hửu Tiện</t>
  </si>
  <si>
    <t>Phạm Thị Lan Em</t>
  </si>
  <si>
    <t>Nguyễn Huỳnh Tường Vy</t>
  </si>
  <si>
    <t>06/09/2009</t>
  </si>
  <si>
    <t>Nguyễn Hồng Sơn</t>
  </si>
  <si>
    <t>Huỳnh Thị Mỹ Duyên</t>
  </si>
  <si>
    <t>Nguyễn Thị Thảo Vy</t>
  </si>
  <si>
    <t>03/12/2009</t>
  </si>
  <si>
    <t>Nguyễn Công Huẩn</t>
  </si>
  <si>
    <t>Trịnh Thị Kim Hương</t>
  </si>
  <si>
    <t>Trương Ngọc Như Ý</t>
  </si>
  <si>
    <t>15/09/2009</t>
  </si>
  <si>
    <t>Trương Thành Nga</t>
  </si>
  <si>
    <t>Nguyễn Thị Cẩm Vân</t>
  </si>
  <si>
    <t>Nguyễn Hoài An</t>
  </si>
  <si>
    <t>31/08/2009</t>
  </si>
  <si>
    <t>Nguyễn Hoàng Vũ</t>
  </si>
  <si>
    <t>Lê Thị Bích Ngọc</t>
  </si>
  <si>
    <t>Trần Kim Anh</t>
  </si>
  <si>
    <t>01/12/2009</t>
  </si>
  <si>
    <t>Trần Văn Phú Lợi</t>
  </si>
  <si>
    <t>Trần Thị Diệu Hiền</t>
  </si>
  <si>
    <t>2A</t>
  </si>
  <si>
    <t>Thái Trần Gia Bảo</t>
  </si>
  <si>
    <t>Thái Hồng Cẩm</t>
  </si>
  <si>
    <t>Trần Thị Ngọc Diễm</t>
  </si>
  <si>
    <t>Huỳnh Thị Kim Cương</t>
  </si>
  <si>
    <t>24/12/2009</t>
  </si>
  <si>
    <t>Huỳnh Văn Cọp</t>
  </si>
  <si>
    <t>Lê Thị Kim Sang</t>
  </si>
  <si>
    <t>La Nguyên Chương</t>
  </si>
  <si>
    <t>La Thanh Tùng</t>
  </si>
  <si>
    <t>Trương Thị Thùy Dương</t>
  </si>
  <si>
    <t>X</t>
  </si>
  <si>
    <t>Trần Thanh Dư</t>
  </si>
  <si>
    <t>16/06/2008</t>
  </si>
  <si>
    <t>Trần Thanh Tâm</t>
  </si>
  <si>
    <t>Huỳnh Thị Nhan</t>
  </si>
  <si>
    <t>Phạm Lâm Hải Đăng</t>
  </si>
  <si>
    <t>20/08/2009</t>
  </si>
  <si>
    <t>Phạm Thế Lập</t>
  </si>
  <si>
    <t>Lâm Thị Kim Huệ</t>
  </si>
  <si>
    <t>Châu Gia Hào</t>
  </si>
  <si>
    <t>Châu Hữu Lạc</t>
  </si>
  <si>
    <t>Nguyễn Thị Thúy Diễm</t>
  </si>
  <si>
    <t>Đặng Bùi Tấn Hậu</t>
  </si>
  <si>
    <t>02/08/2009</t>
  </si>
  <si>
    <t>Đặng Văn Thanh</t>
  </si>
  <si>
    <t>Bùi Thị Thúy Phượng</t>
  </si>
  <si>
    <t>Nguyễn Thanh Hoàng</t>
  </si>
  <si>
    <t>28/12/2008</t>
  </si>
  <si>
    <t>Nguyễn Thanh Đông</t>
  </si>
  <si>
    <t>Nguyễn Thị Kim Xuyên</t>
  </si>
  <si>
    <t>24A</t>
  </si>
  <si>
    <t>Nguyễn Hoàng Nhứt Huy</t>
  </si>
  <si>
    <t>27/04/2009</t>
  </si>
  <si>
    <t>Nguyễn Văn Tấn</t>
  </si>
  <si>
    <t>Nguyễn Thị Thúy</t>
  </si>
  <si>
    <t>Lữ Gia Hưng</t>
  </si>
  <si>
    <t>26/10/2009</t>
  </si>
  <si>
    <t>Lữ Văn Chiến</t>
  </si>
  <si>
    <t>Trương Thị Thùy Trang</t>
  </si>
  <si>
    <t>Phạm Mỹ Kim</t>
  </si>
  <si>
    <t>01/04/2009</t>
  </si>
  <si>
    <t>Phạm Thành Triệu</t>
  </si>
  <si>
    <t>Võ Thị Mỹ Hạnh</t>
  </si>
  <si>
    <t>Châu Minh Khảnh</t>
  </si>
  <si>
    <t>02/05/2009</t>
  </si>
  <si>
    <t>Châu Văn Thọ</t>
  </si>
  <si>
    <t>Nguyễn Thị Hòa</t>
  </si>
  <si>
    <t>Phạm Đăng Khoa</t>
  </si>
  <si>
    <t>Phạm Văn Nghĩa</t>
  </si>
  <si>
    <t>Nguyễn Thị Ngọc Nương</t>
  </si>
  <si>
    <t>Nguyễn Đoàn Hoàng Lâm</t>
  </si>
  <si>
    <t>22/10/2009</t>
  </si>
  <si>
    <t>Nguyễn Văn Long</t>
  </si>
  <si>
    <t>Đoàn Thị Ngọc Mai</t>
  </si>
  <si>
    <t>Võ Thị Cẩm Loan</t>
  </si>
  <si>
    <t>Võ Thanh Lùng</t>
  </si>
  <si>
    <t>Nguyễn Thị Nhạn</t>
  </si>
  <si>
    <t>Phan Minh Lợi</t>
  </si>
  <si>
    <t>15/11/2009</t>
  </si>
  <si>
    <t>Phan Minh Thắng</t>
  </si>
  <si>
    <t>Trà Thị Đen</t>
  </si>
  <si>
    <t>Nguyễn Thị Thảo My</t>
  </si>
  <si>
    <t>15/10/2009</t>
  </si>
  <si>
    <t>Nguyễn Thành Quốc</t>
  </si>
  <si>
    <t>Mã Thị Duyên</t>
  </si>
  <si>
    <t>Phạm Nguyễn Thị Ngọc Ngà</t>
  </si>
  <si>
    <t>25/09/2009</t>
  </si>
  <si>
    <t>Phạm Hồng Trung</t>
  </si>
  <si>
    <t>Nguyễn Thị Thấm</t>
  </si>
  <si>
    <t>Trần Thị Thanh Ngân</t>
  </si>
  <si>
    <t>Trần Thị Thanh Thúy</t>
  </si>
  <si>
    <t>Khưu Ánh Ngọc</t>
  </si>
  <si>
    <t>26/01/2009</t>
  </si>
  <si>
    <t>Cần Thơ</t>
  </si>
  <si>
    <t>Khưu Việt Tiến</t>
  </si>
  <si>
    <t>Trần Thị Kiều</t>
  </si>
  <si>
    <t>Trần Thị Kim Ngọc</t>
  </si>
  <si>
    <t>28/10/2009</t>
  </si>
  <si>
    <t>//</t>
  </si>
  <si>
    <t>Trần Thị Thuỳ Dương</t>
  </si>
  <si>
    <t>Phạm Chí Nhân</t>
  </si>
  <si>
    <t>11/09/2008</t>
  </si>
  <si>
    <t>Phạm Chí Hiến</t>
  </si>
  <si>
    <t>Nguyễn Thị Yến</t>
  </si>
  <si>
    <t>Trần Mai Yến Nhi</t>
  </si>
  <si>
    <t>23/05/2009</t>
  </si>
  <si>
    <t>Trần Quốc Tuấn</t>
  </si>
  <si>
    <t>Mai Thị Bích Ngà</t>
  </si>
  <si>
    <t>Nguyễn Quỳnh Như</t>
  </si>
  <si>
    <t>15/12/2009</t>
  </si>
  <si>
    <t>Nguyễn Đình Thiện</t>
  </si>
  <si>
    <t>Huỳnh Thị Chúc Gọn</t>
  </si>
  <si>
    <t>Huỳnh Hồng Phi</t>
  </si>
  <si>
    <t>07/09/2009</t>
  </si>
  <si>
    <t>Huỳnh Hồng Phương</t>
  </si>
  <si>
    <t>Nguyễn Thị Phương</t>
  </si>
  <si>
    <t>Lê Minh Phương</t>
  </si>
  <si>
    <t>Lê Văn Chớ</t>
  </si>
  <si>
    <t>Thiều Thị Màu</t>
  </si>
  <si>
    <t>Trần Đang Quyền Qui</t>
  </si>
  <si>
    <t>25/04/2009</t>
  </si>
  <si>
    <t>Trần Hữu Đang</t>
  </si>
  <si>
    <t>La Thị Bé Huyền</t>
  </si>
  <si>
    <t>Nguyễn Thị Tuyết Quỳnh</t>
  </si>
  <si>
    <t>04/04/2009</t>
  </si>
  <si>
    <t>Nguyễn Thanh Tấn</t>
  </si>
  <si>
    <t>Nguyễn Thị Hằng</t>
  </si>
  <si>
    <t>Trương Thanh Sơn</t>
  </si>
  <si>
    <t>Trương Văn Hoàng</t>
  </si>
  <si>
    <t>Lê Thị Liên</t>
  </si>
  <si>
    <t>Nguyễn Ngọc Tiên</t>
  </si>
  <si>
    <t>24/09/2009</t>
  </si>
  <si>
    <t>Nguyễn Văn Phúc</t>
  </si>
  <si>
    <t>Nguyễn Phạm Anh Thư</t>
  </si>
  <si>
    <t>Lê Văn Tuấn</t>
  </si>
  <si>
    <t>Lê Nguyễn Thanh Tuyền</t>
  </si>
  <si>
    <t>12/09/2009</t>
  </si>
  <si>
    <t>Lê Ngọc</t>
  </si>
  <si>
    <t>Nguyễn Đan Hà</t>
  </si>
  <si>
    <t>Trần Khải Tường</t>
  </si>
  <si>
    <t>Trần Văn Giang</t>
  </si>
  <si>
    <t>Lê Thị Tính</t>
  </si>
  <si>
    <t>Nguyễn Thị Hồng Thắm</t>
  </si>
  <si>
    <t>25/11/2009</t>
  </si>
  <si>
    <t>Bình Dương</t>
  </si>
  <si>
    <t>Nguyễn Văn Thông</t>
  </si>
  <si>
    <t>Đỗ Thị Bích Thủy</t>
  </si>
  <si>
    <t>Lê Văn Thuận</t>
  </si>
  <si>
    <t>17/12/2009</t>
  </si>
  <si>
    <t>Lê Văn Dương</t>
  </si>
  <si>
    <t>Nguyễn Thị Thuyết</t>
  </si>
  <si>
    <t>Lê Thị Anh Thư</t>
  </si>
  <si>
    <t>16/01/2009</t>
  </si>
  <si>
    <t>Lê Hữu Đức</t>
  </si>
  <si>
    <t>Phạm Thị Út Chiếc</t>
  </si>
  <si>
    <t>Trần Lâm Bảo Trân</t>
  </si>
  <si>
    <t>01/05/2009</t>
  </si>
  <si>
    <t>Trần Văn Khanh</t>
  </si>
  <si>
    <t>Liềm Húng</t>
  </si>
  <si>
    <t>02/02/2009</t>
  </si>
  <si>
    <t>Chết</t>
  </si>
  <si>
    <t>Nguyễn Thị Ngọc Liên</t>
  </si>
  <si>
    <t>Nguyễn Ngọc Khang Vy</t>
  </si>
  <si>
    <t>06/11/2009</t>
  </si>
  <si>
    <t>Nguyễn Trọng Khang</t>
  </si>
  <si>
    <t>Nguyễn Ngọc Viễn</t>
  </si>
  <si>
    <t>Thiều Lê Thảo Vy</t>
  </si>
  <si>
    <t>21/01/2009</t>
  </si>
  <si>
    <t>Thiều Thanh Bình</t>
  </si>
  <si>
    <t>Lê Ngọc Liên</t>
  </si>
  <si>
    <t>Huỳnh Thị Mỹ Yên</t>
  </si>
  <si>
    <t>02/12/2009</t>
  </si>
  <si>
    <t>Huỳnh Thanh Bình</t>
  </si>
  <si>
    <t>Phan Thị Tiền</t>
  </si>
  <si>
    <t>Nguyễn Trần Mỹ An</t>
  </si>
  <si>
    <t>11/11/2009</t>
  </si>
  <si>
    <t>Nguyễn Vũ Trường</t>
  </si>
  <si>
    <t>Trần Thị Ngọc Mỹ</t>
  </si>
  <si>
    <t>Trương Thị Quỳnh Anh</t>
  </si>
  <si>
    <t>19/02/2009</t>
  </si>
  <si>
    <t>Trương Huỳnh Lê Lợi</t>
  </si>
  <si>
    <t>Phan Thị Thùy Dung</t>
  </si>
  <si>
    <t>Thiều Gia Bảo</t>
  </si>
  <si>
    <t>Thiều Bảo Giang</t>
  </si>
  <si>
    <t>Võ Thụy Hồng Lam</t>
  </si>
  <si>
    <t>Nguyễn Văn Cường</t>
  </si>
  <si>
    <t>13/06/2008</t>
  </si>
  <si>
    <t>Nguyễn Thị Thu Lợi</t>
  </si>
  <si>
    <t>Thiều Thị Ngọc Diệp</t>
  </si>
  <si>
    <t>07/11/2009</t>
  </si>
  <si>
    <t>Thiều Văn Nhứt</t>
  </si>
  <si>
    <t>Nguyễn Thị Cẩm Nhung</t>
  </si>
  <si>
    <t>Lê Hoàng Duy</t>
  </si>
  <si>
    <t>04/02/2009</t>
  </si>
  <si>
    <t>Lê Văn Bé Tám</t>
  </si>
  <si>
    <t>Huỳnh Thị Phương</t>
  </si>
  <si>
    <t>Bùi Nguyễn Đăng Dương</t>
  </si>
  <si>
    <t>08/02/2009</t>
  </si>
  <si>
    <t>Bùi Văn Thự</t>
  </si>
  <si>
    <t>Nguyễn Thị Hương Trà</t>
  </si>
  <si>
    <t>Hồ Nhị Đệ</t>
  </si>
  <si>
    <t>05/02/2009</t>
  </si>
  <si>
    <t>Hồ Minh Lực</t>
  </si>
  <si>
    <t>Đoàn Thị Như Ý</t>
  </si>
  <si>
    <t>Phạm Võ Khắc Hào</t>
  </si>
  <si>
    <t>13/03/2009</t>
  </si>
  <si>
    <t>Phạm Duy Thăng</t>
  </si>
  <si>
    <t>Võ Thị Kim Hương</t>
  </si>
  <si>
    <t>Nguyễn Thị Hậu</t>
  </si>
  <si>
    <t>24/07/2009</t>
  </si>
  <si>
    <t>Nguyễn Văn Bình</t>
  </si>
  <si>
    <t>Phạm Huy Hoàng</t>
  </si>
  <si>
    <t>18/11/2009</t>
  </si>
  <si>
    <t>Phạm Ngọc Thắng</t>
  </si>
  <si>
    <t>Thiều Thị Kim Hai</t>
  </si>
  <si>
    <t>Nguyễn Minh Huy</t>
  </si>
  <si>
    <t>01/09/2009</t>
  </si>
  <si>
    <t>Lương Phú Hưng</t>
  </si>
  <si>
    <t>02/01/2009</t>
  </si>
  <si>
    <t>Lương Minh Cọp</t>
  </si>
  <si>
    <t>Trần Thị Phượng</t>
  </si>
  <si>
    <t>Tống Thiên Kim</t>
  </si>
  <si>
    <t>31/05/2009</t>
  </si>
  <si>
    <t>Tống Thanh Tùng</t>
  </si>
  <si>
    <t>Phạm Thị Kim Ngọc</t>
  </si>
  <si>
    <t>Nguyễn Gia Khiêm</t>
  </si>
  <si>
    <t>27/10/2008</t>
  </si>
  <si>
    <t>Nguyễn Hữu Tâm</t>
  </si>
  <si>
    <t>Nguyễn Thị Tươi</t>
  </si>
  <si>
    <t>Phạm Lý Duy Khoa</t>
  </si>
  <si>
    <t>08/08/2009</t>
  </si>
  <si>
    <t>Phạm Hữu Tài</t>
  </si>
  <si>
    <t>Lý Trần Hương Quyên</t>
  </si>
  <si>
    <t>Nguyễn Hoàng Lâm</t>
  </si>
  <si>
    <t>11/03/2009</t>
  </si>
  <si>
    <t>Nguyễn Văn Những</t>
  </si>
  <si>
    <t>Phạm Thị Tuyền</t>
  </si>
  <si>
    <t>Trương Phi Long</t>
  </si>
  <si>
    <t>Trương Văn Thả</t>
  </si>
  <si>
    <t>Phạm Thị Bích Chi</t>
  </si>
  <si>
    <t>Nguyễn Thị Cẩm Ly</t>
  </si>
  <si>
    <t>Nguyễn Chí Linh</t>
  </si>
  <si>
    <t>Nguyễn Thị Bích Nga</t>
  </si>
  <si>
    <t>Nguyễn Thị Trà My</t>
  </si>
  <si>
    <t>Nguyễn Văn Tứ</t>
  </si>
  <si>
    <t>Dương Thị Kiều Tiên</t>
  </si>
  <si>
    <t>Đỗ Thị Kim Ngân</t>
  </si>
  <si>
    <t>17/07/2009</t>
  </si>
  <si>
    <t>Đỗ Phan An Chương</t>
  </si>
  <si>
    <t>Trần Thị Luyến</t>
  </si>
  <si>
    <t>Võ Thị Bích Ngân</t>
  </si>
  <si>
    <t>Võ Minh Trung</t>
  </si>
  <si>
    <t>Trương Thị Kim Thùy</t>
  </si>
  <si>
    <t>Lê Bảo Ngọc</t>
  </si>
  <si>
    <t>Lê Thanh Diễn</t>
  </si>
  <si>
    <t>Võ Thị Chúc Ly</t>
  </si>
  <si>
    <t>Trần Thị Yến Ngọc</t>
  </si>
  <si>
    <t>Trần Col Lây</t>
  </si>
  <si>
    <t>Phạm Thị Thẳng</t>
  </si>
  <si>
    <t>Võ Hoàng Nhân</t>
  </si>
  <si>
    <t>Trần Thị Ngọc Nhi</t>
  </si>
  <si>
    <t>Trần Văn Trận</t>
  </si>
  <si>
    <t>Trần Thị Kim Tiền</t>
  </si>
  <si>
    <t>Nguyễn Trương Quỳnh Như</t>
  </si>
  <si>
    <t>02/12/2008</t>
  </si>
  <si>
    <t>Hậu Giang</t>
  </si>
  <si>
    <t>Không</t>
  </si>
  <si>
    <t>Nguyễn Thị Mỹ Tiên</t>
  </si>
  <si>
    <t>699A</t>
  </si>
  <si>
    <t>Đặng Võ Ngọc Phú</t>
  </si>
  <si>
    <t>28/01/2009</t>
  </si>
  <si>
    <t>Đặng Hồng Đặng</t>
  </si>
  <si>
    <t>Võ Thị Ngọc Dung</t>
  </si>
  <si>
    <t>Lê Thị Thảo Phương</t>
  </si>
  <si>
    <t>07/05/2009</t>
  </si>
  <si>
    <t>Hồ Thanh Phong</t>
  </si>
  <si>
    <t>Lê Mộng Tiền</t>
  </si>
  <si>
    <t>Phan Văn Quốc</t>
  </si>
  <si>
    <t>11/10/2009</t>
  </si>
  <si>
    <t>Phan Văn Tư</t>
  </si>
  <si>
    <t>Nguyễn Thị Trắng</t>
  </si>
  <si>
    <t>Nguyễn Thị Ngọc Sương</t>
  </si>
  <si>
    <t>Nguyễn Ngọc Chiêu</t>
  </si>
  <si>
    <t>Trần Thị Diễm</t>
  </si>
  <si>
    <t>Nguyễn Thị Cẩm Tiên</t>
  </si>
  <si>
    <t>Nguyễn Văn Thi</t>
  </si>
  <si>
    <t>Châu Thị Cẩm Hiền</t>
  </si>
  <si>
    <t>Lâm Văn Toàn</t>
  </si>
  <si>
    <t>18/04/2009</t>
  </si>
  <si>
    <t>Lâm Văn Hòn</t>
  </si>
  <si>
    <t>Nguyễn Thị Hồng Cẩm</t>
  </si>
  <si>
    <t>13/08/2009</t>
  </si>
  <si>
    <t>Nguyễn Công Nhịnh</t>
  </si>
  <si>
    <t>Nguyễn Thị Lệ Hằng</t>
  </si>
  <si>
    <t>Lê Văn Thái</t>
  </si>
  <si>
    <t>19/03/2009</t>
  </si>
  <si>
    <t>Lê Văn Khanh</t>
  </si>
  <si>
    <t>Nguyễn Kim Hạnh</t>
  </si>
  <si>
    <t>Trương Thành Thẳng</t>
  </si>
  <si>
    <t>12/07/2009</t>
  </si>
  <si>
    <t>Trương Phước Hạnh</t>
  </si>
  <si>
    <t>Nguyễn Minh Thu</t>
  </si>
  <si>
    <t>Nguyễn Minh Thuận</t>
  </si>
  <si>
    <t>19/11/2009</t>
  </si>
  <si>
    <t>Nguyễn Văn Hoài</t>
  </si>
  <si>
    <t>Nguyễn Thị Như Mai</t>
  </si>
  <si>
    <t>Nguyễn Trần Minh Thư</t>
  </si>
  <si>
    <t>11/02/2009</t>
  </si>
  <si>
    <t>Nguyễn Minh Thành</t>
  </si>
  <si>
    <t>Trần Thị Tuyết Trinh</t>
  </si>
  <si>
    <t>Trần Lâm Ngọc Trân</t>
  </si>
  <si>
    <t>22/07/2009</t>
  </si>
  <si>
    <t>Trần Triết Nhân</t>
  </si>
  <si>
    <t>Lâm Thị Thu Trang</t>
  </si>
  <si>
    <t>Nguyễn Nhật Trường</t>
  </si>
  <si>
    <t>Nguyễn Bá Phú</t>
  </si>
  <si>
    <t>Đoàn Thị Kiều Oanh</t>
  </si>
  <si>
    <t>Nguyễn Hoàng Việt</t>
  </si>
  <si>
    <t>01/03/2009</t>
  </si>
  <si>
    <t>Phan Thị Chùm Niếu</t>
  </si>
  <si>
    <t>Nguyễn Ngọc Tường Vy</t>
  </si>
  <si>
    <t>03/08/2009</t>
  </si>
  <si>
    <t>Nguyễn Hoàng Nhựt</t>
  </si>
  <si>
    <t>Nguyễn Thị Kim Muội</t>
  </si>
  <si>
    <t>Võ Thị Thảo Vy</t>
  </si>
  <si>
    <t>05/05/2009</t>
  </si>
  <si>
    <t>Võ Thanh Hùng</t>
  </si>
  <si>
    <t>Nguyễn Thị Duyên</t>
  </si>
  <si>
    <t>Đoàn Thị Tiểu Yến</t>
  </si>
  <si>
    <t>28/08/2009</t>
  </si>
  <si>
    <t>Đoàn Giang Thành</t>
  </si>
  <si>
    <t>Lê Thị Thúy Diểm</t>
  </si>
  <si>
    <t>DANH SÁCH HỌC SINH LỚP 6A4</t>
  </si>
  <si>
    <t>DANH SÁCH HỌC SINH LỚP 6A2</t>
  </si>
  <si>
    <t>DANH SÁCH HỌC SINH LỚP 6A3</t>
  </si>
  <si>
    <t>DANH SÁCH HỌC SINH LỚP 6A5</t>
  </si>
  <si>
    <t>Phạm Trường An</t>
  </si>
  <si>
    <t>27/11/2009</t>
  </si>
  <si>
    <t>Phạm Thanh Bình</t>
  </si>
  <si>
    <t>Trần Thị Tuyết Lê</t>
  </si>
  <si>
    <t>Võ Thị Bảo Anh</t>
  </si>
  <si>
    <t>không</t>
  </si>
  <si>
    <t>Võ Thị Xuân Đào</t>
  </si>
  <si>
    <t>Thiều Quốc Bảo</t>
  </si>
  <si>
    <t>Thiều Văn Sang</t>
  </si>
  <si>
    <t>Lương Thị Mỹ Hạnh</t>
  </si>
  <si>
    <t>28/09/2009</t>
  </si>
  <si>
    <t>Kiên Giang</t>
  </si>
  <si>
    <t>Đào Thị Út Nhỏ</t>
  </si>
  <si>
    <t>Phạm Thị Huyền Diệu</t>
  </si>
  <si>
    <t>Phạm Văn No</t>
  </si>
  <si>
    <t>Lê Thị Ngọc Huệ</t>
  </si>
  <si>
    <t>Nguyễn Khánh Duy</t>
  </si>
  <si>
    <t>31/03/2009</t>
  </si>
  <si>
    <t>Nguyễn Đặng Ngọc Hân</t>
  </si>
  <si>
    <t>Nguyễn Thị Thanh Xuân</t>
  </si>
  <si>
    <t>C Bình Phú</t>
  </si>
  <si>
    <t>Nguyễn Thái Dương</t>
  </si>
  <si>
    <t>Nguyễn Văn Tư</t>
  </si>
  <si>
    <t>Đoàn Tân Lập</t>
  </si>
  <si>
    <t>Lê Trần Phương Đông</t>
  </si>
  <si>
    <t>Lê Văn Phương</t>
  </si>
  <si>
    <t>Trần Diễm Thúy</t>
  </si>
  <si>
    <t>Nguyễn Thị Diễm Hằng</t>
  </si>
  <si>
    <t>09/04/2009</t>
  </si>
  <si>
    <t>Nguyễn Xuân Vinh</t>
  </si>
  <si>
    <t>Võ Thị Bao</t>
  </si>
  <si>
    <t>Lê Thị Ngọc Hiền</t>
  </si>
  <si>
    <t>15/03/2009</t>
  </si>
  <si>
    <t>Lê Minh Đức</t>
  </si>
  <si>
    <t>Lê Thị Thảo Lan</t>
  </si>
  <si>
    <t>Thái Trần Gia Hoàng</t>
  </si>
  <si>
    <t>Thái Hoàng Khê</t>
  </si>
  <si>
    <t>Trần Thị Thu Ba</t>
  </si>
  <si>
    <t>Phan Hoàng Huy</t>
  </si>
  <si>
    <t>08/11/2009</t>
  </si>
  <si>
    <t>Phan Văn Khởi</t>
  </si>
  <si>
    <t>Nguyễn Thị Kim Hoàng</t>
  </si>
  <si>
    <t>Trần Khánh Hưng</t>
  </si>
  <si>
    <t>05/09/2009</t>
  </si>
  <si>
    <t>Trần Văn Hùng</t>
  </si>
  <si>
    <t>La Thị Bích Tuyền</t>
  </si>
  <si>
    <t>Trần Thị Hồng Kim</t>
  </si>
  <si>
    <t>08/05/2009</t>
  </si>
  <si>
    <t>Trần Văn Dũng</t>
  </si>
  <si>
    <t>Võ Thị Mỹ Lệ</t>
  </si>
  <si>
    <t>Trần Quang Khiết</t>
  </si>
  <si>
    <t>11/09/2009</t>
  </si>
  <si>
    <t>Trần Quang Khang</t>
  </si>
  <si>
    <t>Trần Thị Ngọc Mai</t>
  </si>
  <si>
    <t>Phan Anh Khoa</t>
  </si>
  <si>
    <t>Phan Văn Tuấn</t>
  </si>
  <si>
    <t>Lê Thị Thanh Tâm</t>
  </si>
  <si>
    <t>112A</t>
  </si>
  <si>
    <t>Thái Bữu Lâm</t>
  </si>
  <si>
    <t>24/04/2009</t>
  </si>
  <si>
    <t>Thái Trung Hiếu</t>
  </si>
  <si>
    <t>Trần Thị Trâm</t>
  </si>
  <si>
    <t>Lê Huỳnh Tấn Lộc</t>
  </si>
  <si>
    <t>04/12/2009</t>
  </si>
  <si>
    <t>Lê Chí Đạt</t>
  </si>
  <si>
    <t>Huỳnh Thị Yến</t>
  </si>
  <si>
    <t>04/10/2009</t>
  </si>
  <si>
    <t>Đoàn Văn Cành</t>
  </si>
  <si>
    <t>Đoàn Thị Tuyến</t>
  </si>
  <si>
    <t>Phan Thị Thảo My</t>
  </si>
  <si>
    <t>10/04/2009</t>
  </si>
  <si>
    <t>Phan Bạch Mã</t>
  </si>
  <si>
    <t>Nguyễn Thị Sao</t>
  </si>
  <si>
    <t>Huỳnh Ngọc Kim Ngân</t>
  </si>
  <si>
    <t>17/03/2009</t>
  </si>
  <si>
    <t>Huỳnh Ngọc Ánh</t>
  </si>
  <si>
    <t>Nguyễn Thị Thu Trang</t>
  </si>
  <si>
    <t>Đỗ Nguyễn Thái Nghi</t>
  </si>
  <si>
    <t>16/09/2009</t>
  </si>
  <si>
    <t>Đỗ Thái Sư</t>
  </si>
  <si>
    <t>Nguyễn Thị Bích Trân</t>
  </si>
  <si>
    <t>Lê Hồng Ngọc</t>
  </si>
  <si>
    <t>27/10/2009</t>
  </si>
  <si>
    <t>Lê Hồng Toan</t>
  </si>
  <si>
    <t>La Thị Thu Trang</t>
  </si>
  <si>
    <t>Trương Bảo Ngọc</t>
  </si>
  <si>
    <t>Trương Thanh Hùng</t>
  </si>
  <si>
    <t>Đoàn Thị Cương</t>
  </si>
  <si>
    <t>Đặng Thị Tuyết Nhi</t>
  </si>
  <si>
    <t>Đặng Văn Ấu</t>
  </si>
  <si>
    <t>Trần Thị Quy</t>
  </si>
  <si>
    <t>Trần Thị Yến Nhi</t>
  </si>
  <si>
    <t>15/06/2009</t>
  </si>
  <si>
    <t>Trần Thái Bình</t>
  </si>
  <si>
    <t>Nhiêu Thị Thùy Dung</t>
  </si>
  <si>
    <t>Phạm Thị Huỳnh Như</t>
  </si>
  <si>
    <t>Phạm Thanh Sơn</t>
  </si>
  <si>
    <t>Dương Thị Huỳnh Mai</t>
  </si>
  <si>
    <t>Nguyễn Gia Phú</t>
  </si>
  <si>
    <t>23/12/2009</t>
  </si>
  <si>
    <t>Nguyễn Văn Na</t>
  </si>
  <si>
    <t>Lê Thị Kim Thư</t>
  </si>
  <si>
    <t>479B</t>
  </si>
  <si>
    <t>Trần Huỳnh Phương</t>
  </si>
  <si>
    <t>Trần Công Minh</t>
  </si>
  <si>
    <t>Huỳnh Thị Thu</t>
  </si>
  <si>
    <t>Trần Anh Quốc</t>
  </si>
  <si>
    <t>Trần Bá Linh Giang</t>
  </si>
  <si>
    <t>Lê Thị Phụng</t>
  </si>
  <si>
    <t>Nguyễn Nhứt Sang</t>
  </si>
  <si>
    <t>21/11/2008</t>
  </si>
  <si>
    <t>Trần Ngọc Ánh</t>
  </si>
  <si>
    <t>Phan Tấn Tài</t>
  </si>
  <si>
    <t>Phan Quốc Trung</t>
  </si>
  <si>
    <t>Nguyễn Thị Phượng</t>
  </si>
  <si>
    <t>Trần Ngọc Tiên</t>
  </si>
  <si>
    <t>29/06/2009</t>
  </si>
  <si>
    <t>Trần Hữu Ý</t>
  </si>
  <si>
    <t>Lê Thị Huyền Trân</t>
  </si>
  <si>
    <t>Nguyễn Phúc Toàn</t>
  </si>
  <si>
    <t>29/01/2009</t>
  </si>
  <si>
    <t>Nguyễn Văn Trung</t>
  </si>
  <si>
    <t>Lê Thị Phương Linh</t>
  </si>
  <si>
    <t>Thiều Thanh Tuyền</t>
  </si>
  <si>
    <t>02/03/2009</t>
  </si>
  <si>
    <t>Thiều Quang Buôl</t>
  </si>
  <si>
    <t>Trương Thị Ánh Ngọc</t>
  </si>
  <si>
    <t>Nguyễn Ngọc Thái</t>
  </si>
  <si>
    <t>Nguyễn Văn Quởn</t>
  </si>
  <si>
    <t>Nguyễn Thị Kiều</t>
  </si>
  <si>
    <t>Nguyễn Hữu Thắng</t>
  </si>
  <si>
    <t>25/10/2009</t>
  </si>
  <si>
    <t>Đồng Tháp</t>
  </si>
  <si>
    <t>Nguyễn Huy Hồ</t>
  </si>
  <si>
    <t>Lê Thị Diễm Trinh</t>
  </si>
  <si>
    <t>Phan Minh Thuận</t>
  </si>
  <si>
    <t>10/11/2009</t>
  </si>
  <si>
    <t>Phan Văn Tâm</t>
  </si>
  <si>
    <t>Nguyễn Thị Hồng Hạnh</t>
  </si>
  <si>
    <t>Phạm Chí Thựt</t>
  </si>
  <si>
    <t>21/03/2009</t>
  </si>
  <si>
    <t>Phạm Vũ Phương</t>
  </si>
  <si>
    <t>Nguyễn Thị Kim Tuyền</t>
  </si>
  <si>
    <t>Kiều Minh Trí</t>
  </si>
  <si>
    <t>26/07/2009</t>
  </si>
  <si>
    <t>Kiều Thị Diệu</t>
  </si>
  <si>
    <t>Lại Thị Bích Vân</t>
  </si>
  <si>
    <t>13/04/2009</t>
  </si>
  <si>
    <t>Lại Văn Bình</t>
  </si>
  <si>
    <t>Đinh Hoàn Quốc Vinh</t>
  </si>
  <si>
    <t>29/04/2009</t>
  </si>
  <si>
    <t>Đinh Văn Trinh</t>
  </si>
  <si>
    <t>Nguyễn Thị Trang</t>
  </si>
  <si>
    <t>16/03/2009</t>
  </si>
  <si>
    <t>Nguyễn Thanh Ấn</t>
  </si>
  <si>
    <t>Võ Thị Xuyên</t>
  </si>
  <si>
    <t>Châu Gia Vỹ</t>
  </si>
  <si>
    <t>23/04/2009</t>
  </si>
  <si>
    <t>Châu Thanh Liêm</t>
  </si>
  <si>
    <t>Trần Thị Ngọc Lý</t>
  </si>
  <si>
    <t>Dương Nguyễn Quỳnh Anh</t>
  </si>
  <si>
    <t>Mường</t>
  </si>
  <si>
    <t>Dương Minh Quân</t>
  </si>
  <si>
    <t>Nguyễn Thị Ngọc</t>
  </si>
  <si>
    <t>Châu Thị Kim Ánh</t>
  </si>
  <si>
    <t>Châu Văn Thanh</t>
  </si>
  <si>
    <t>Lê Thị Kim Tuyền</t>
  </si>
  <si>
    <t>Trần Gia Bảo</t>
  </si>
  <si>
    <t>Trần Tấn Hoài</t>
  </si>
  <si>
    <t>Nguyễn Thị Thu Sương</t>
  </si>
  <si>
    <t>Lê Thị Bích Chăm</t>
  </si>
  <si>
    <t>04/03/2009</t>
  </si>
  <si>
    <t>Lê Trung Hoa</t>
  </si>
  <si>
    <t>Trần Thị Thuỳ Linh</t>
  </si>
  <si>
    <t>Trương Hữu Dinh</t>
  </si>
  <si>
    <t>23/08/2009</t>
  </si>
  <si>
    <t>Trương Thanh Tuấn</t>
  </si>
  <si>
    <t>Trần Thị Trang</t>
  </si>
  <si>
    <t>Phan Anh Duy</t>
  </si>
  <si>
    <t>Phạm Minh Thiện</t>
  </si>
  <si>
    <t>Nguyễn Thị Mỹ Nhân</t>
  </si>
  <si>
    <t>Trần Dương</t>
  </si>
  <si>
    <t>29/07/2009</t>
  </si>
  <si>
    <t>Dương Hồng Quí</t>
  </si>
  <si>
    <t>B Bình Long</t>
  </si>
  <si>
    <t>Nguyễn Thị Thúy Hằng</t>
  </si>
  <si>
    <t>14/10/2009</t>
  </si>
  <si>
    <t>Nguyễn Văn Quân</t>
  </si>
  <si>
    <t>Lê Thị Kim Cương</t>
  </si>
  <si>
    <t>Trần Thị Thanh Hiền</t>
  </si>
  <si>
    <t>20/11/2009</t>
  </si>
  <si>
    <t>Trần Thị Hồng Xương</t>
  </si>
  <si>
    <t>Trần Minh Hoàng</t>
  </si>
  <si>
    <t>Trần Minh Giang</t>
  </si>
  <si>
    <t>Đàm Thị Phượng</t>
  </si>
  <si>
    <t>Trần Nguyễn Quốc Huy</t>
  </si>
  <si>
    <t>13/09/2009</t>
  </si>
  <si>
    <t>Trần Tấn Lộc</t>
  </si>
  <si>
    <t>Nguyễn Thị Mỵ Nương</t>
  </si>
  <si>
    <t>Nguyễn Thị Diễm Hương</t>
  </si>
  <si>
    <t>Nguyễn Hoàng Sang</t>
  </si>
  <si>
    <t>Phan Thị Kim Phượng</t>
  </si>
  <si>
    <t>Nguyễn Lê Phú Kỳ</t>
  </si>
  <si>
    <t>16/12/2009</t>
  </si>
  <si>
    <t>Nguyễn Phú Khang</t>
  </si>
  <si>
    <t>Lê Thị Thúy Quyên</t>
  </si>
  <si>
    <t>Huỳnh Đăng Khoa</t>
  </si>
  <si>
    <t>Huỳnh Văn Tâm</t>
  </si>
  <si>
    <t>Nguyễn Thị Trường Duy</t>
  </si>
  <si>
    <t>Trần Đăng Khoa</t>
  </si>
  <si>
    <t>Trần Thanh Dũng</t>
  </si>
  <si>
    <t>Trần Thị Tố Nga</t>
  </si>
  <si>
    <t>Cao Khánh Linh</t>
  </si>
  <si>
    <t>Hà Nội</t>
  </si>
  <si>
    <t>Cao Xuân Tuyến</t>
  </si>
  <si>
    <t>Nguyễn Thị Trúc Ly</t>
  </si>
  <si>
    <t>Mai Tấn Lộc</t>
  </si>
  <si>
    <t>Mai Văn Mến</t>
  </si>
  <si>
    <t>Nguyễn Thị Mỹ Ngọc</t>
  </si>
  <si>
    <t>Nguyễn Huỳnh Tuyết Mai</t>
  </si>
  <si>
    <t>Nguyễn Huỳnh Hoàng Anh</t>
  </si>
  <si>
    <t>Nguyễn Thị Bích Tiền</t>
  </si>
  <si>
    <t>Võ Thị Gia Mỹ</t>
  </si>
  <si>
    <t>Võ Văn Chánh</t>
  </si>
  <si>
    <t>Nguyễn Thị Sum</t>
  </si>
  <si>
    <t>Lê Ngọc Thảo Ngân</t>
  </si>
  <si>
    <t>Lê Ngọc Minh Trí</t>
  </si>
  <si>
    <t>Nguyễn Thị Thúy Nga</t>
  </si>
  <si>
    <t>Lâm Thị Mỹ Nghi</t>
  </si>
  <si>
    <t>30/09/2009</t>
  </si>
  <si>
    <t>Lâm Minh Trí</t>
  </si>
  <si>
    <t>Châu Thị Lam</t>
  </si>
  <si>
    <t>Lê Như Ngọc</t>
  </si>
  <si>
    <t>23/06/2009</t>
  </si>
  <si>
    <t>Lê Văn Hơn</t>
  </si>
  <si>
    <t>Trần Thị Mỹ An</t>
  </si>
  <si>
    <t>D VTT</t>
  </si>
  <si>
    <t>Đặng Kim Nguyên</t>
  </si>
  <si>
    <t>11/08/2009</t>
  </si>
  <si>
    <t>Đặng Văn Hiện Nhỏ</t>
  </si>
  <si>
    <t>Trần Thị Diểm Phương</t>
  </si>
  <si>
    <t>Huỳnh Kim Hạnh Nhi</t>
  </si>
  <si>
    <t>Huỳnh Kim Toàn</t>
  </si>
  <si>
    <t>Huỳnh Thị Mỹ Dung</t>
  </si>
  <si>
    <t>Nguyễn Thị Hồng Nhung</t>
  </si>
  <si>
    <t>09/12/2009</t>
  </si>
  <si>
    <t>Nguyễn Tấn Thành</t>
  </si>
  <si>
    <t>Nguyễn Thị Duyên Thắm</t>
  </si>
  <si>
    <t>Võ Văn Nhựt</t>
  </si>
  <si>
    <t>06/05/2008</t>
  </si>
  <si>
    <t>Võ Văn Cửa</t>
  </si>
  <si>
    <t>Trần Thị Thúy Kiều</t>
  </si>
  <si>
    <t>Huỳnh Bá Phúc</t>
  </si>
  <si>
    <t>Huỳnh An Khang</t>
  </si>
  <si>
    <t>Nguyễn Ngọc Minh</t>
  </si>
  <si>
    <t>Trần Thị Lệ Phương</t>
  </si>
  <si>
    <t>26/11/2008</t>
  </si>
  <si>
    <t>Trần Văn Chơi</t>
  </si>
  <si>
    <t>Nguyễn Thị Thùy Linh</t>
  </si>
  <si>
    <t>Trần Văn Phú Quý</t>
  </si>
  <si>
    <t>Trần Văn Can</t>
  </si>
  <si>
    <t>Trịnh Thị Kim Xuyến</t>
  </si>
  <si>
    <t>Nguyễn Thanh Sang</t>
  </si>
  <si>
    <t>02/06/2009</t>
  </si>
  <si>
    <t>Nguyễn Thị Cẩm Loan</t>
  </si>
  <si>
    <t>Lê Hoàng Tâm</t>
  </si>
  <si>
    <t>21/04/2009</t>
  </si>
  <si>
    <t>Lê Văn Nhân</t>
  </si>
  <si>
    <t>Võ Thị Ái</t>
  </si>
  <si>
    <t>Trần Thị Cẩm Tiên</t>
  </si>
  <si>
    <t>Trần Văn Tiến</t>
  </si>
  <si>
    <t>Trần Kim Loan</t>
  </si>
  <si>
    <t>Phan Thế Toàn</t>
  </si>
  <si>
    <t>16/04/2009</t>
  </si>
  <si>
    <t>Phan Thị Nhiên</t>
  </si>
  <si>
    <t>Trần Thị Kim Tuyền</t>
  </si>
  <si>
    <t>25/03/2009</t>
  </si>
  <si>
    <t>Trần Văn Mát</t>
  </si>
  <si>
    <t>Đặng Chúc Hương</t>
  </si>
  <si>
    <t>Nguyễn Thành Thái</t>
  </si>
  <si>
    <t>07/01/2009</t>
  </si>
  <si>
    <t>Nguyễn Thanh Tính</t>
  </si>
  <si>
    <t>Phạm Thị Ngọc Huệ</t>
  </si>
  <si>
    <t>Trương Gia Thắng</t>
  </si>
  <si>
    <t>Trương Lâm Thọ</t>
  </si>
  <si>
    <t>Lương Thị Thanh</t>
  </si>
  <si>
    <t>Trương Minh Thuận</t>
  </si>
  <si>
    <t>Trương Thanh Liêm</t>
  </si>
  <si>
    <t>Võ Thị Hồng Nhung</t>
  </si>
  <si>
    <t>Bùi Nguyễn Trãi</t>
  </si>
  <si>
    <t>19/09/2009</t>
  </si>
  <si>
    <t>Bùi Vĩnh Yên</t>
  </si>
  <si>
    <t>Nguyễn Thị Loan</t>
  </si>
  <si>
    <t>Bùi Thị Yến Vi</t>
  </si>
  <si>
    <t>Bùi Thanh Phong</t>
  </si>
  <si>
    <t>Huỳnh Thị Út</t>
  </si>
  <si>
    <t>Nguyễn Quốc Vinh</t>
  </si>
  <si>
    <t>Nguyễn Văn Định</t>
  </si>
  <si>
    <t>Nguyễn Kim Loan</t>
  </si>
  <si>
    <t>17/09/2009</t>
  </si>
  <si>
    <t>Trần Thị Mỹ Xuyên</t>
  </si>
  <si>
    <t>05/10/2009</t>
  </si>
  <si>
    <t>Trần Minh Phú</t>
  </si>
  <si>
    <t>DANH SÁCH HỌC SINH LỚP 6A6</t>
  </si>
  <si>
    <t>Đinh Thị Kim Anh</t>
  </si>
  <si>
    <t>30/05/2009</t>
  </si>
  <si>
    <t>Phan Văn Đón</t>
  </si>
  <si>
    <t>Đinh Thị Hương</t>
  </si>
  <si>
    <t>Nguyễn Trần Ngọc Ánh</t>
  </si>
  <si>
    <t>05/07/2009</t>
  </si>
  <si>
    <t>Nguyễn Văn Sĩ</t>
  </si>
  <si>
    <t>Trần Thị Lượm</t>
  </si>
  <si>
    <t>Trần Triệu Gia Bảo</t>
  </si>
  <si>
    <t>Trần Đình Toàn</t>
  </si>
  <si>
    <t>Triệu Anh Thư</t>
  </si>
  <si>
    <t>Hồ Thị Châu</t>
  </si>
  <si>
    <t>11/04/2009</t>
  </si>
  <si>
    <t>Hồ Văn On</t>
  </si>
  <si>
    <t>Nguyễn Thị Muội</t>
  </si>
  <si>
    <t>Trần Văn Doanh</t>
  </si>
  <si>
    <t>Trần Văn Ái</t>
  </si>
  <si>
    <t>Ngô Thị Thiệp</t>
  </si>
  <si>
    <t>Thái Hoàng Duy</t>
  </si>
  <si>
    <t>03/02/2009</t>
  </si>
  <si>
    <t>Thái Hòa Thuận</t>
  </si>
  <si>
    <t>Lê Thị Xong</t>
  </si>
  <si>
    <t>Võ Ánh Dương</t>
  </si>
  <si>
    <t>Võ Thanh Tùng</t>
  </si>
  <si>
    <t>Nguyễn Thị Tuyết Nga</t>
  </si>
  <si>
    <t>Huỳnh Thị Hồng Gấm</t>
  </si>
  <si>
    <t>23/01/2009</t>
  </si>
  <si>
    <t>Huỳnh Ngọc Điệp</t>
  </si>
  <si>
    <t>Võ Thị Thắm</t>
  </si>
  <si>
    <t>Ngô Thị Ngọc Hân</t>
  </si>
  <si>
    <t>Ngô Văn Luân</t>
  </si>
  <si>
    <t>Trần Thị Oanh</t>
  </si>
  <si>
    <t>Nguyễn Thế Hiển</t>
  </si>
  <si>
    <t>24/03/2009</t>
  </si>
  <si>
    <t>Nguyễn Hoàng Phương</t>
  </si>
  <si>
    <t>Khưu Thị Kim Út</t>
  </si>
  <si>
    <t>Trương Thị Cẩm Hồng</t>
  </si>
  <si>
    <t>04/01/2009</t>
  </si>
  <si>
    <t>Trương Văn Kỷ</t>
  </si>
  <si>
    <t>Phạm Thùy Dung</t>
  </si>
  <si>
    <t>Võ Quốc Huy</t>
  </si>
  <si>
    <t>Võ Văn Nở</t>
  </si>
  <si>
    <t>Đào Thị Mỹ Dung</t>
  </si>
  <si>
    <t>Đổ Phụng Hỷ</t>
  </si>
  <si>
    <t>12/04/2009</t>
  </si>
  <si>
    <t>Đổ Văn Thọ</t>
  </si>
  <si>
    <t>Phan Thị Kim Sang</t>
  </si>
  <si>
    <t>Đỗ Sang Hỷ</t>
  </si>
  <si>
    <t>Đỗ Văn Thọ</t>
  </si>
  <si>
    <t>Lê Vũ Kha</t>
  </si>
  <si>
    <t>01/10/2009</t>
  </si>
  <si>
    <t>Lê Tấn Hưng</t>
  </si>
  <si>
    <t>Nguyễn Thị Chi</t>
  </si>
  <si>
    <t>Lê Đăng Khoa</t>
  </si>
  <si>
    <t>Lê Thanh Nhơn</t>
  </si>
  <si>
    <t>Võ Thị Cẩm</t>
  </si>
  <si>
    <t>Lê Huỳnh Đăng Khôi</t>
  </si>
  <si>
    <t>09/02/2009</t>
  </si>
  <si>
    <t>Lê Thanh Thuận</t>
  </si>
  <si>
    <t>Huỳnh Thị Vân Tường</t>
  </si>
  <si>
    <t>Nguyễn Hữu Lộc</t>
  </si>
  <si>
    <t>Nguyễn Hoàng Tuấn</t>
  </si>
  <si>
    <t>Phạm Thị Phượng</t>
  </si>
  <si>
    <t>Nguyễn Trần Thị Trúc Mai</t>
  </si>
  <si>
    <t>Nguyễn Minh Tài</t>
  </si>
  <si>
    <t>Trần Thị Thu Trang</t>
  </si>
  <si>
    <t>Bùi Nhựt Nam</t>
  </si>
  <si>
    <t>24/01/2009</t>
  </si>
  <si>
    <t>Bùi Văn Bia</t>
  </si>
  <si>
    <t>Lê Thị Kim Ngân</t>
  </si>
  <si>
    <t>25/08/2009</t>
  </si>
  <si>
    <t>Lê Chí Thiện</t>
  </si>
  <si>
    <t>Thái Thị Em</t>
  </si>
  <si>
    <t>Lê Thị Bảo Nghi</t>
  </si>
  <si>
    <t>Trần Thị Tuyết</t>
  </si>
  <si>
    <t>Nguyễn Hoàng Khánh Ngọc</t>
  </si>
  <si>
    <t>Nguyễn Văn Trọng</t>
  </si>
  <si>
    <t>Phạm Thị Kim Dung</t>
  </si>
  <si>
    <t>Nguyễn Phạm Kim Nguyên</t>
  </si>
  <si>
    <t>Nguyễn Văn Viển</t>
  </si>
  <si>
    <t>Phạm Thị Kim Hai</t>
  </si>
  <si>
    <t>Nguyễn Thị Linh Nhi</t>
  </si>
  <si>
    <t>Nguyễn Văn Số</t>
  </si>
  <si>
    <t>Nguyễn Diệu Khoây</t>
  </si>
  <si>
    <t>Phan Thị Ngọc Nhung</t>
  </si>
  <si>
    <t>16/02/2009</t>
  </si>
  <si>
    <t>Phan Thanh Tuấn</t>
  </si>
  <si>
    <t>Lâm Thị Thu Phương</t>
  </si>
  <si>
    <t>Nguyễn Thị Kiều Oanh</t>
  </si>
  <si>
    <t>01/06/2008</t>
  </si>
  <si>
    <t>Huỳnh Thị Thu Hiệp</t>
  </si>
  <si>
    <t>Lê Thanh Phúc</t>
  </si>
  <si>
    <t>26/07/2008</t>
  </si>
  <si>
    <t>Lê Văn Cu</t>
  </si>
  <si>
    <t>Hoàng Thị Bích Phượng</t>
  </si>
  <si>
    <t>Trần Thị Ngọc Phương</t>
  </si>
  <si>
    <t>19/04/2009</t>
  </si>
  <si>
    <t>Trần Văn Đặng</t>
  </si>
  <si>
    <t>Nguyễn Thị Kim Dung</t>
  </si>
  <si>
    <t>Bùi Thị Phương Quyên</t>
  </si>
  <si>
    <t>Bùi Văn Nhờ</t>
  </si>
  <si>
    <t>Nguyễn Thị Diễm Trang</t>
  </si>
  <si>
    <t>Trần Minh Sang</t>
  </si>
  <si>
    <t>25/02/2009</t>
  </si>
  <si>
    <t>Binh Dương</t>
  </si>
  <si>
    <t>Phạm Văn Long</t>
  </si>
  <si>
    <t>Trần Thị Thùy Dương</t>
  </si>
  <si>
    <t>Phan Thị Băng Tâm</t>
  </si>
  <si>
    <t>Phan Thị Thơm</t>
  </si>
  <si>
    <t>Huỳnh Thị Kim Tiền</t>
  </si>
  <si>
    <t>01/07/2009</t>
  </si>
  <si>
    <t>Huỳnh Văn Điền</t>
  </si>
  <si>
    <t>Huỳnh Thị Chi</t>
  </si>
  <si>
    <t>Trần Quốc Toàn</t>
  </si>
  <si>
    <t>22/05/2009</t>
  </si>
  <si>
    <t>Trần Hùng Cường</t>
  </si>
  <si>
    <t>Huỳnh Thị Rớt</t>
  </si>
  <si>
    <t>Võ Thị Ngọc Tuyền</t>
  </si>
  <si>
    <t>16/02/2008</t>
  </si>
  <si>
    <t>Văn Thanh Tư</t>
  </si>
  <si>
    <t>Đỗ Thị Kim Huệ</t>
  </si>
  <si>
    <t>Phan Quốc Thái</t>
  </si>
  <si>
    <t>07/06/2009</t>
  </si>
  <si>
    <t>Phan Ngọc Thức</t>
  </si>
  <si>
    <t>Thiều Quang Thiện</t>
  </si>
  <si>
    <t>Thiều Quang Phước</t>
  </si>
  <si>
    <t>Mai Lệ Huyền</t>
  </si>
  <si>
    <t>Nguyễn Ngọc Minh Thùy</t>
  </si>
  <si>
    <t>27/06/2009</t>
  </si>
  <si>
    <t>Nguyễn Ngọc Điền Quang</t>
  </si>
  <si>
    <t>Bùi Thị Cẩm Hồng</t>
  </si>
  <si>
    <t>Đoàn Thị Thùy Trang</t>
  </si>
  <si>
    <t>Đoàn Văn Trí</t>
  </si>
  <si>
    <t>Hồ Cẩm Loan</t>
  </si>
  <si>
    <t>Trần Minh Trí</t>
  </si>
  <si>
    <t>30/10/2009</t>
  </si>
  <si>
    <t>Trần Hoài Phong</t>
  </si>
  <si>
    <t>Phạm Ngọc Điệp</t>
  </si>
  <si>
    <t>Huỳnh Thị Ái Vi</t>
  </si>
  <si>
    <t>31/01/2009</t>
  </si>
  <si>
    <t>Huỳnh Anh Tuấn</t>
  </si>
  <si>
    <t>Trần Thị Kim So</t>
  </si>
  <si>
    <t>Thái Quốc Vinh</t>
  </si>
  <si>
    <t>Thái Văn Quan</t>
  </si>
  <si>
    <t>Võ Thị Yến</t>
  </si>
  <si>
    <t>Nguyễn Ngọc Thảo Vy</t>
  </si>
  <si>
    <t>Nguyễn Thanh Tài</t>
  </si>
  <si>
    <t>Trương Thị Yến Nhi</t>
  </si>
  <si>
    <t>Trần Thanh Y Y</t>
  </si>
  <si>
    <t>Trần Văn Cháng</t>
  </si>
  <si>
    <t>Võ Kim Ngọc</t>
  </si>
  <si>
    <t>Huỳnh Võ Trâm Anh</t>
  </si>
  <si>
    <t>Huỳnh Minh Điền</t>
  </si>
  <si>
    <t>Võ Thị Thúy</t>
  </si>
  <si>
    <t>Đặng Gia Bảo</t>
  </si>
  <si>
    <t>Đặng Văn Những</t>
  </si>
  <si>
    <t>Nguyễn Thị Hảo</t>
  </si>
  <si>
    <t>Trần Khánh Băng</t>
  </si>
  <si>
    <t>18/01/2009</t>
  </si>
  <si>
    <t>Trần Ý Hiệp</t>
  </si>
  <si>
    <t>Lường Thị Thắm</t>
  </si>
  <si>
    <t>Lê Ngọc Châu</t>
  </si>
  <si>
    <t>Hồ Chí Minh</t>
  </si>
  <si>
    <t>Lê Ngọc Ngà</t>
  </si>
  <si>
    <t>Lê Thị Hương Trang</t>
  </si>
  <si>
    <t>Lê Thị Ngọc Dung</t>
  </si>
  <si>
    <t>Lê Minh Dương</t>
  </si>
  <si>
    <t>Nguyễn Thị Ngọc Giàu</t>
  </si>
  <si>
    <t>Trần Khánh Duy</t>
  </si>
  <si>
    <t>Trần Duy Khánh</t>
  </si>
  <si>
    <t>Trịnh Thị Ngọc Bích</t>
  </si>
  <si>
    <t>Nguyễn Châu Hồng Đạt</t>
  </si>
  <si>
    <t>Nguyễn Thành Hồng Phúc</t>
  </si>
  <si>
    <t>Châu Trần Yến Phi</t>
  </si>
  <si>
    <t>Trần Thị Hồng Gấm</t>
  </si>
  <si>
    <t>Trần Quốc Lãm</t>
  </si>
  <si>
    <t>Khấu Thị Hò</t>
  </si>
  <si>
    <t>Ngô Như Hòa</t>
  </si>
  <si>
    <t>Ngô Thụy Chi</t>
  </si>
  <si>
    <t>Trần Thị Ánh Linh</t>
  </si>
  <si>
    <t>Phan Trung Hợp</t>
  </si>
  <si>
    <t>26/12/2009</t>
  </si>
  <si>
    <t>Phan Văn Vũ</t>
  </si>
  <si>
    <t>Hàn Cẩm Giang</t>
  </si>
  <si>
    <t>Nguyễn Nhựt Huỳnh</t>
  </si>
  <si>
    <t>Nguyễn Văn Hường</t>
  </si>
  <si>
    <t>Phan Thị Diệu Minh</t>
  </si>
  <si>
    <t>Bùi Tấn Kiệt</t>
  </si>
  <si>
    <t>10/09/2008</t>
  </si>
  <si>
    <t>Bùi Văn Mỹ</t>
  </si>
  <si>
    <t>Nguyễn Thanh Kha</t>
  </si>
  <si>
    <t>14/07/2009</t>
  </si>
  <si>
    <t>Nguyễn Thanh Lắm</t>
  </si>
  <si>
    <t>Nguyễn Thị Giỏi</t>
  </si>
  <si>
    <t>Ngô Anh Khoa</t>
  </si>
  <si>
    <t>12/06/2009</t>
  </si>
  <si>
    <t>Ngô Văn Giàu</t>
  </si>
  <si>
    <t>Nguyễn Hữu Khôi</t>
  </si>
  <si>
    <t>14/01/2009</t>
  </si>
  <si>
    <t>Nguyễn Hữu Phúc</t>
  </si>
  <si>
    <t>Trần Thị Tố Như</t>
  </si>
  <si>
    <t>Trần Thị A Linh</t>
  </si>
  <si>
    <t>09/03/2009</t>
  </si>
  <si>
    <t>Trần Thanh Tuấn</t>
  </si>
  <si>
    <t>Lê Thị Kim Thoa</t>
  </si>
  <si>
    <t>Phạm Bảo Lộc</t>
  </si>
  <si>
    <t>Phạm Văn Tình</t>
  </si>
  <si>
    <t>Nguyễn Thị Kết</t>
  </si>
  <si>
    <t>Lê Thị Kim Mẩn</t>
  </si>
  <si>
    <t>Lê Quốc Dũng</t>
  </si>
  <si>
    <t>Lê Phan Quang Nam</t>
  </si>
  <si>
    <t>07/02/2009</t>
  </si>
  <si>
    <t>Bình Thuận</t>
  </si>
  <si>
    <t>Lê Thị Thảo</t>
  </si>
  <si>
    <t>Lê Thị Thanh Ngân</t>
  </si>
  <si>
    <t>Lê Văn Hưởng</t>
  </si>
  <si>
    <t>Nguyễn Thị Hoàng</t>
  </si>
  <si>
    <t>Lê Yến Nghi</t>
  </si>
  <si>
    <t>Lê Minh Tùng</t>
  </si>
  <si>
    <t>Phan Thị Trang</t>
  </si>
  <si>
    <t>Nguyễn Tiêu Thị Khánh Ngọc</t>
  </si>
  <si>
    <t>27/05/2009</t>
  </si>
  <si>
    <t>Nguyễn Hoàng Giang</t>
  </si>
  <si>
    <t>Tiêu Thị Hạnh</t>
  </si>
  <si>
    <t>Nguyễn Thị Minh Nguyệt</t>
  </si>
  <si>
    <t>Nguyễn Văn Điều</t>
  </si>
  <si>
    <t>Trần Thị Kim Nơi</t>
  </si>
  <si>
    <t>Nguyễn Thị Tuyết Nhi</t>
  </si>
  <si>
    <t>18/06/2009</t>
  </si>
  <si>
    <t>Nguyễn Văn Hận</t>
  </si>
  <si>
    <t>Phan Thị Thúy Hằng</t>
  </si>
  <si>
    <t>Huỳnh Ngọc Như</t>
  </si>
  <si>
    <t>22/12/2009</t>
  </si>
  <si>
    <t>Huỳnh Văn Rựa</t>
  </si>
  <si>
    <t>Nguyễn Thị Mỹ Oanh</t>
  </si>
  <si>
    <t>Nguyễn Thanh Phương</t>
  </si>
  <si>
    <t>Đoàn Thị Quý</t>
  </si>
  <si>
    <t>Nguyễn Phạm Hoàng Phúc</t>
  </si>
  <si>
    <t>Nguyễn Thanh Phong</t>
  </si>
  <si>
    <t>Phạm Ngọc Quyên</t>
  </si>
  <si>
    <t>Võ Lê Diễm Phương</t>
  </si>
  <si>
    <t>Võ Hồng Khuân</t>
  </si>
  <si>
    <t>Lê Thị Ngọc Điệp</t>
  </si>
  <si>
    <t>Trần Lệ Quyên</t>
  </si>
  <si>
    <t>06/03/2008</t>
  </si>
  <si>
    <t>Sóc Trăng</t>
  </si>
  <si>
    <t>Huỳnh Thanh Phương</t>
  </si>
  <si>
    <t>Trần Thị Đậm</t>
  </si>
  <si>
    <t>Trần Thanh Sang</t>
  </si>
  <si>
    <t>Trần Văn Giàu</t>
  </si>
  <si>
    <t>Ngô Thị Mỹ Hạnh</t>
  </si>
  <si>
    <t>Phan Thị Mỹ Tâm</t>
  </si>
  <si>
    <t>Phan Huy Dủ</t>
  </si>
  <si>
    <t>Lê Trần Kim Tiền</t>
  </si>
  <si>
    <t>Lê Phú Tân</t>
  </si>
  <si>
    <t>Trần Thị Hồng Thắm</t>
  </si>
  <si>
    <t>Lâm Anh Tú</t>
  </si>
  <si>
    <t>Lâm Anh Việt</t>
  </si>
  <si>
    <t>Trần Thị Màu</t>
  </si>
  <si>
    <t>Nguyễn Ánh Tuyết</t>
  </si>
  <si>
    <t>10/06/2009</t>
  </si>
  <si>
    <t>Nguyễn Chí Hạnh</t>
  </si>
  <si>
    <t>Khưu Thị Diệu</t>
  </si>
  <si>
    <t>Đỗ Minh Thành</t>
  </si>
  <si>
    <t>Đỗ Văn Lộc</t>
  </si>
  <si>
    <t>Trần Thị Ngọc Ánh</t>
  </si>
  <si>
    <t>Huỳnh Nguyễn Khang Thịnh</t>
  </si>
  <si>
    <t>Huỳnh Tấn Khởi</t>
  </si>
  <si>
    <t>Nguyễn Thị Hương</t>
  </si>
  <si>
    <t>Nguyễn Thị Kim Thùy</t>
  </si>
  <si>
    <t>24/10/2008</t>
  </si>
  <si>
    <t>Nguyễn Văn Lướt</t>
  </si>
  <si>
    <t>Nguyễn Thị Quyền</t>
  </si>
  <si>
    <t>Nguyễn Thị Thùy Trâm</t>
  </si>
  <si>
    <t>19/05/2009</t>
  </si>
  <si>
    <t>Nguyễn Ngọc Tiến</t>
  </si>
  <si>
    <t>Phan Thị Thủy</t>
  </si>
  <si>
    <t>Lê Hồng Tươi</t>
  </si>
  <si>
    <t>Nguyễn Thị Tường Vi</t>
  </si>
  <si>
    <t>29/03/2009</t>
  </si>
  <si>
    <t>Nguyễn Minh Sơn</t>
  </si>
  <si>
    <t>Nguyễn Kim Quyên</t>
  </si>
  <si>
    <t>Võ Trần Quang Vinh</t>
  </si>
  <si>
    <t>Võ Văn Trung</t>
  </si>
  <si>
    <t>Trần Thị Ngọc Tuyết</t>
  </si>
  <si>
    <t>Nguyễn Ngọc Yến Vy</t>
  </si>
  <si>
    <t>07/03/2009</t>
  </si>
  <si>
    <t>Nguyễn Hoàng Phúc</t>
  </si>
  <si>
    <t>Đỗ Thị Như Ý</t>
  </si>
  <si>
    <t>31/10/2009</t>
  </si>
  <si>
    <t>Đỗ Văn Phúc</t>
  </si>
  <si>
    <t>Huỳnh Thị Mỹ Anh</t>
  </si>
  <si>
    <t>DANH SÁCH HỌC SINH LỚP 6A8</t>
  </si>
  <si>
    <t>DANH SÁCH HỌC SINH LỚP 6A7</t>
  </si>
  <si>
    <t>Nguyễn Thị Lan Anh</t>
  </si>
  <si>
    <t>16/06/2009</t>
  </si>
  <si>
    <t>Nguyễn Phú Dư</t>
  </si>
  <si>
    <t>Nguyễn Thị Giàu</t>
  </si>
  <si>
    <t>Lê Gia Bảo</t>
  </si>
  <si>
    <t>05/07/2007</t>
  </si>
  <si>
    <t>Phan Thị Ngọc Bích</t>
  </si>
  <si>
    <t>Phan Ngọc Hiếu</t>
  </si>
  <si>
    <t>Huỳnh Thị Tường Duy</t>
  </si>
  <si>
    <t>Nguyễn Ngọc Châu</t>
  </si>
  <si>
    <t>Nguyễn Ngọc Phú</t>
  </si>
  <si>
    <t>Nguyễn Thị Ngọc Lan</t>
  </si>
  <si>
    <t>Nguyễn Trịnh Xuân Dung</t>
  </si>
  <si>
    <t>Nguyễn Công Bằng</t>
  </si>
  <si>
    <t>Trịnh Thị Kim Sang</t>
  </si>
  <si>
    <t>Trần Lê Anh Duy</t>
  </si>
  <si>
    <t>17/02/2009</t>
  </si>
  <si>
    <t>Đồng Nai</t>
  </si>
  <si>
    <t>Trần Văn So</t>
  </si>
  <si>
    <t>Lê Thị Thu Nghĩa</t>
  </si>
  <si>
    <t>Nguyễn Phát Đạt</t>
  </si>
  <si>
    <t>Nguyễn Văn Khởi</t>
  </si>
  <si>
    <t>Lê Thị Hiền</t>
  </si>
  <si>
    <t>Nguyễn Tấn Giàu</t>
  </si>
  <si>
    <t>Nguyễn Tấn Phú</t>
  </si>
  <si>
    <t>Trần Thị Kim Vàng</t>
  </si>
  <si>
    <t>Nguyễn Võ Ngọc Hân</t>
  </si>
  <si>
    <t>04/05/2009</t>
  </si>
  <si>
    <t>Võ Thị Nương</t>
  </si>
  <si>
    <t>Dương Hóa</t>
  </si>
  <si>
    <t>13/02/2009</t>
  </si>
  <si>
    <t>Dương Hoàng Vũ</t>
  </si>
  <si>
    <t>Đinh Thị Thúy Diễm</t>
  </si>
  <si>
    <t>Hồ Đăng Hùng</t>
  </si>
  <si>
    <t>31/07/2009</t>
  </si>
  <si>
    <t>Hồ Đăng Long</t>
  </si>
  <si>
    <t>Đỗ Thị Kim Lan</t>
  </si>
  <si>
    <t>Trần Thị Như Huỳnh</t>
  </si>
  <si>
    <t>Trần Thị Thu Hà</t>
  </si>
  <si>
    <t>Lê Hoàng Kiệt</t>
  </si>
  <si>
    <t>Lê Hoàng Tuấn</t>
  </si>
  <si>
    <t>Vi Thị Bích Thủy</t>
  </si>
  <si>
    <t>611C</t>
  </si>
  <si>
    <t>Đặng Nguyễn Chí Khang</t>
  </si>
  <si>
    <t>Đặng Đình Đá</t>
  </si>
  <si>
    <t>Nguyễn Thị Cấm Xuyên</t>
  </si>
  <si>
    <t>Nguyễn Đăng Khoa</t>
  </si>
  <si>
    <t>Nguyễn Long Hòa</t>
  </si>
  <si>
    <t>Ngô Thị Ánh Hoa</t>
  </si>
  <si>
    <t>Nguyễn Minh Khôi</t>
  </si>
  <si>
    <t>Lê Thị Kim Hương</t>
  </si>
  <si>
    <t>Trần Thị Mỹ Linh</t>
  </si>
  <si>
    <t>17/06/2009</t>
  </si>
  <si>
    <t>Trần Văn Thắng</t>
  </si>
  <si>
    <t>Trần Thị Mỹ Liên</t>
  </si>
  <si>
    <t>Trần Quốc Lộc</t>
  </si>
  <si>
    <t>20/07/2008</t>
  </si>
  <si>
    <t>Trần Văn Tài</t>
  </si>
  <si>
    <t>Lê Thị Bé Huệ</t>
  </si>
  <si>
    <t>Huỳnh Quốc Minh</t>
  </si>
  <si>
    <t>18/09/2009</t>
  </si>
  <si>
    <t>Huỳnh Văn Tạo</t>
  </si>
  <si>
    <t>Nguyễn Thị Trúc Duyên</t>
  </si>
  <si>
    <t>Nguyễn Bảo Nam</t>
  </si>
  <si>
    <t>Nguyễn Văn Phú</t>
  </si>
  <si>
    <t>Phan Thị Hiền</t>
  </si>
  <si>
    <t>Lê Trần Tuyết Ngân</t>
  </si>
  <si>
    <t>01/06/2009</t>
  </si>
  <si>
    <t>Lê Minh Hiền</t>
  </si>
  <si>
    <t>Trần Thị Thanh Trang</t>
  </si>
  <si>
    <t>Nguyễn Trung Nghĩa</t>
  </si>
  <si>
    <t>02/04/2009</t>
  </si>
  <si>
    <t>Nguyễn Thị Ngọc Hương</t>
  </si>
  <si>
    <t>Phạm Đoàn Kim Ngọc</t>
  </si>
  <si>
    <t>29/05/2009</t>
  </si>
  <si>
    <t>Phạm Tuấn Anh</t>
  </si>
  <si>
    <t>Đoàn Thị Kim Vui</t>
  </si>
  <si>
    <t>Trần Thanh Nhàn</t>
  </si>
  <si>
    <t>13/12/2009</t>
  </si>
  <si>
    <t>Trần Văn Bé Bảy</t>
  </si>
  <si>
    <t>Phạm Thị Luyến</t>
  </si>
  <si>
    <t>Nguyễn Sơn Điền</t>
  </si>
  <si>
    <t>Nguyễn Thị Bích Thủy</t>
  </si>
  <si>
    <t>Huỳnh Thị Bảo Như</t>
  </si>
  <si>
    <t>Huỳnh Văn Phúc</t>
  </si>
  <si>
    <t>Nguyễn Kim Phượng</t>
  </si>
  <si>
    <t>Nguyễn Thành Pin</t>
  </si>
  <si>
    <t>Nguyễn Thành Sơn</t>
  </si>
  <si>
    <t>Nguyễn Thị Liễu</t>
  </si>
  <si>
    <t>Võ Duy Phúc</t>
  </si>
  <si>
    <t>Võ Văn B</t>
  </si>
  <si>
    <t>Trần Thị Cẩm Viên</t>
  </si>
  <si>
    <t>Trần Thảo Quyên</t>
  </si>
  <si>
    <t>Trần Đức Tùng</t>
  </si>
  <si>
    <t>Nguyễn Thị Kiều Trang</t>
  </si>
  <si>
    <t>Võ Thanh Sang</t>
  </si>
  <si>
    <t>30/12/2009</t>
  </si>
  <si>
    <t>Võ Thị Giàu</t>
  </si>
  <si>
    <t>Lê Hoàng Tân</t>
  </si>
  <si>
    <t>Lê Văn Lợi</t>
  </si>
  <si>
    <t>Huỳnh Thị Mun</t>
  </si>
  <si>
    <t>Huỳnh Văn Cang</t>
  </si>
  <si>
    <t>Trần Thị Tô Phương</t>
  </si>
  <si>
    <t>Nguyễn Thành Thiên Tú</t>
  </si>
  <si>
    <t>28/06/2009</t>
  </si>
  <si>
    <t>Nguyễn Thị Thảo Nguyên</t>
  </si>
  <si>
    <t>Nguyễn Văn Thảo</t>
  </si>
  <si>
    <t>Nguyễn Thị Dành</t>
  </si>
  <si>
    <t>Nguyễn Văn Thành</t>
  </si>
  <si>
    <t>14/11/2009</t>
  </si>
  <si>
    <t>Nguyễn Văn Hải</t>
  </si>
  <si>
    <t>Nguyễn Thị Hạnh</t>
  </si>
  <si>
    <t>Lê Trường Thịnh</t>
  </si>
  <si>
    <t>Lê Gia Thụ</t>
  </si>
  <si>
    <t>Trần Thị Kim Thoa</t>
  </si>
  <si>
    <t>Đặng Huỳnh Minh Thư</t>
  </si>
  <si>
    <t>Đặng Văn Nhí</t>
  </si>
  <si>
    <t>Lê Thị Hồng Phúc</t>
  </si>
  <si>
    <t>Lê Bảo Trân</t>
  </si>
  <si>
    <t>Lê Xuân Phương</t>
  </si>
  <si>
    <t>Huỳnh Thị Bích</t>
  </si>
  <si>
    <t>Trương Vĩnh Trọng</t>
  </si>
  <si>
    <t>05/01/2009</t>
  </si>
  <si>
    <t>Trương Vĩnh Ký</t>
  </si>
  <si>
    <t>Huỳnh Thị Mỹ Xuyên</t>
  </si>
  <si>
    <t>Phạm Thị Tường Vi</t>
  </si>
  <si>
    <t>04/06/2009</t>
  </si>
  <si>
    <t>Phạm Minh Cường</t>
  </si>
  <si>
    <t>Trần Thị Xương</t>
  </si>
  <si>
    <t>Lê Thị Hà Vy</t>
  </si>
  <si>
    <t>19/09/2008</t>
  </si>
  <si>
    <t>Lê Tuấn Hiền</t>
  </si>
  <si>
    <t>Trần Trinh Nguyên</t>
  </si>
  <si>
    <t>Nguyễn Tường Vy</t>
  </si>
  <si>
    <t>06/12/2009</t>
  </si>
  <si>
    <t>Nguyễn Thái Mỹ</t>
  </si>
  <si>
    <t>Lê Thị Mười</t>
  </si>
  <si>
    <t>Huỳnh Thanh Như Ý</t>
  </si>
  <si>
    <t>Huỳnh Thanh Nghề</t>
  </si>
  <si>
    <t>Lê Thị Bích</t>
  </si>
  <si>
    <t>DANH SÁCH HỌC SINH LỚP 6A9</t>
  </si>
  <si>
    <t>Phan Trường Anh</t>
  </si>
  <si>
    <t>13/10/2009</t>
  </si>
  <si>
    <t>Phan Văn Đức</t>
  </si>
  <si>
    <t>Nguyễn Thị Dung</t>
  </si>
  <si>
    <t>Ngô Gia Bảo</t>
  </si>
  <si>
    <t>Ngô Thanh Duyên</t>
  </si>
  <si>
    <t>Đỗ Thị Thùy Linh</t>
  </si>
  <si>
    <t>Trần Thị Ngọc Bích</t>
  </si>
  <si>
    <t>Trần Văn Nhơn</t>
  </si>
  <si>
    <t>Nguyễn Thị Diều</t>
  </si>
  <si>
    <t>Tô Thị Huỳnh Châu</t>
  </si>
  <si>
    <t>Tô Thanh Dũng</t>
  </si>
  <si>
    <t>Nguyễn Thị Thắm</t>
  </si>
  <si>
    <t>Trần Thị Lài</t>
  </si>
  <si>
    <t>Trần Phạm Khánh Duy</t>
  </si>
  <si>
    <t>Trần Văn Dứt</t>
  </si>
  <si>
    <t>Phạm Thị Mỹ Hằng</t>
  </si>
  <si>
    <t>Nguyễn Tấn Đạt</t>
  </si>
  <si>
    <t>06/02/2009</t>
  </si>
  <si>
    <t>Nguyễn Thành Đồng</t>
  </si>
  <si>
    <t>Huỳnh Thị Ngọc</t>
  </si>
  <si>
    <t>Trần Phạm Ngọc Hà</t>
  </si>
  <si>
    <t>Trần Quốc Quý</t>
  </si>
  <si>
    <t>Phạm Thị Loan</t>
  </si>
  <si>
    <t>Phạm Gia Hân</t>
  </si>
  <si>
    <t>03/03/2009</t>
  </si>
  <si>
    <t>Phạm Minh Xuân</t>
  </si>
  <si>
    <t>Dương Thiện Hóa</t>
  </si>
  <si>
    <t>27/02/2009</t>
  </si>
  <si>
    <t>Dương Văn Quí</t>
  </si>
  <si>
    <t>Nguyễn Thị Vẽ</t>
  </si>
  <si>
    <t>Dương Minh Huy</t>
  </si>
  <si>
    <t>Dương Minh Trí</t>
  </si>
  <si>
    <t>Trần Thị Kim Phượng</t>
  </si>
  <si>
    <t>Dương Gia Hưng</t>
  </si>
  <si>
    <t>Dương Văn Bận</t>
  </si>
  <si>
    <t>Phạm Thị Hồng Trang</t>
  </si>
  <si>
    <t>Trần Anh Kiệt</t>
  </si>
  <si>
    <t>Trần Văn Thuận</t>
  </si>
  <si>
    <t>Nguyễn Anh Khang</t>
  </si>
  <si>
    <t>07/08/2009</t>
  </si>
  <si>
    <t>Phạm Thị Thúy</t>
  </si>
  <si>
    <t>Nguyễn Thanh Hồ</t>
  </si>
  <si>
    <t>Nguyễn Kim Ngoan</t>
  </si>
  <si>
    <t>Nguyễn Thị Hồng Lam</t>
  </si>
  <si>
    <t>Nguyễn Xuân Phong</t>
  </si>
  <si>
    <t>Nguyễn Thị Lê Hằng</t>
  </si>
  <si>
    <t>Trần Thị Phương Linh</t>
  </si>
  <si>
    <t>15/07/2009</t>
  </si>
  <si>
    <t>Trần Văn Trúc Thơ</t>
  </si>
  <si>
    <t>Lê Thị Mỹ Phượng</t>
  </si>
  <si>
    <t>Trương Huỳnh Phú Lộc</t>
  </si>
  <si>
    <t>Trương Văn Minh</t>
  </si>
  <si>
    <t>Huỳnh Thị Thắm</t>
  </si>
  <si>
    <t>Lương Quốc Minh</t>
  </si>
  <si>
    <t>03/07/2009</t>
  </si>
  <si>
    <t>Lương Thị Út</t>
  </si>
  <si>
    <t>Nguyễn Văn Nam</t>
  </si>
  <si>
    <t>05/10/2008</t>
  </si>
  <si>
    <t>Nguyễn Văn Giang</t>
  </si>
  <si>
    <t>Nguyễn Thị Huỳnh Lan</t>
  </si>
  <si>
    <t>Nguyễn Phạm Thanh Ngân</t>
  </si>
  <si>
    <t>27/09/2009</t>
  </si>
  <si>
    <t>Nguyễn Văn Đấu</t>
  </si>
  <si>
    <t>Phạm Thị Trang</t>
  </si>
  <si>
    <t>Phạm Trần Nghĩa</t>
  </si>
  <si>
    <t>Phạm Chí Hiếu</t>
  </si>
  <si>
    <t>Trần Thị Bạch Tuyết</t>
  </si>
  <si>
    <t>Phạm Hoàng Kim Ngọc</t>
  </si>
  <si>
    <t>Phạm Ngọc Phụng</t>
  </si>
  <si>
    <t>Phan Thị Kim Loan</t>
  </si>
  <si>
    <t>Nguyễn Hồ Thiện Nhân</t>
  </si>
  <si>
    <t>Nguyễn Quốc Trung</t>
  </si>
  <si>
    <t>Hồ Thị Mỹ Chi</t>
  </si>
  <si>
    <t>20/09/2009</t>
  </si>
  <si>
    <t>Nguyễn Văn Hậu</t>
  </si>
  <si>
    <t>Nguyễn Ngọc Như</t>
  </si>
  <si>
    <t>Nguyễn Quan Nhân</t>
  </si>
  <si>
    <t>Nguyễn Thị Cẩm Hà</t>
  </si>
  <si>
    <t>Lê Tấn Phát</t>
  </si>
  <si>
    <t>Lê Minh Đường</t>
  </si>
  <si>
    <t>Huỳnh Thị Liệp</t>
  </si>
  <si>
    <t>Lê Ngọc Phi Phụng</t>
  </si>
  <si>
    <t>Lê Văn Long</t>
  </si>
  <si>
    <t>Trần Ngọc Lệ</t>
  </si>
  <si>
    <t>Nguyễn Trí Quân</t>
  </si>
  <si>
    <t>20/01/2009</t>
  </si>
  <si>
    <t>Nguyễn Văn Oanh</t>
  </si>
  <si>
    <t>Đoàn Thị Rê</t>
  </si>
  <si>
    <t>Dương Thị Ngọc Quỳnh</t>
  </si>
  <si>
    <t>Dương Thị Ngọc Thắm</t>
  </si>
  <si>
    <t>01/01/2007</t>
  </si>
  <si>
    <t>Phạm Văn Tân</t>
  </si>
  <si>
    <t>Tp Hồ Chí Minh</t>
  </si>
  <si>
    <t>Phạm Văn Tuấn</t>
  </si>
  <si>
    <t>Nguyễn Thị Kim Lời</t>
  </si>
  <si>
    <t>Nguyễn Cao Tiến</t>
  </si>
  <si>
    <t>08/05/2008</t>
  </si>
  <si>
    <t>Huỳnh Thị Diệu</t>
  </si>
  <si>
    <t>Võ Anh Tú</t>
  </si>
  <si>
    <t>10/02/2009</t>
  </si>
  <si>
    <t>Võ Trường Toàn</t>
  </si>
  <si>
    <t>Nguyễn Thị Thùy Trang</t>
  </si>
  <si>
    <t>Nguyễn Thị Hồng Tươi</t>
  </si>
  <si>
    <t>Nguyễn Thanh Ngoan</t>
  </si>
  <si>
    <t>Lý Thị Hưởng</t>
  </si>
  <si>
    <t>Nguyễn Văn Trí Thành</t>
  </si>
  <si>
    <t>Nguyễn Văn Thái</t>
  </si>
  <si>
    <t>Đồng Thị Duyên</t>
  </si>
  <si>
    <t>Phạm Phước Thịnh</t>
  </si>
  <si>
    <t>09/12/2008</t>
  </si>
  <si>
    <t>Phạm Thanh Nhân</t>
  </si>
  <si>
    <t>Hà Ngọc Minh Thư</t>
  </si>
  <si>
    <t>Hà Minh Đạt</t>
  </si>
  <si>
    <t>Trần Thị Ngọc Sang</t>
  </si>
  <si>
    <t>Phan Quyền Trân</t>
  </si>
  <si>
    <t>Nguyễn Mai Thanh Trúc</t>
  </si>
  <si>
    <t>Nguyễn Văn Hoàng</t>
  </si>
  <si>
    <t>Nguyễn Thị Kim Dư</t>
  </si>
  <si>
    <t>Trần Nguyễn Tường Vi</t>
  </si>
  <si>
    <t>Trần Văn Ngọt</t>
  </si>
  <si>
    <t>Lưu Minh Vy</t>
  </si>
  <si>
    <t>24/11/2009</t>
  </si>
  <si>
    <t>Lưu Vỉnh Lử</t>
  </si>
  <si>
    <t>Lê Thị Kim Thúy</t>
  </si>
  <si>
    <t>Nguyễn Thảo Vy</t>
  </si>
  <si>
    <t>24/05/2009</t>
  </si>
  <si>
    <t>Nguyễn Thiều Thanh Đức</t>
  </si>
  <si>
    <t>Nguyễn Huỳnh Như Ý</t>
  </si>
  <si>
    <t>07/11/2008</t>
  </si>
  <si>
    <t>Nguyễn Văn Sáu</t>
  </si>
  <si>
    <t>Huỳnh Thị Lệ</t>
  </si>
  <si>
    <t>DANH SÁCH HỌC SINH LỚP 6A10</t>
  </si>
  <si>
    <t>Phạm Thị Thúy Linh</t>
  </si>
  <si>
    <t>Trương Thị Ánh Nguyệt</t>
  </si>
  <si>
    <t>Trần Thị Ngọc Hiền</t>
  </si>
  <si>
    <t>Nguyễn Thị Hồng Gấm</t>
  </si>
  <si>
    <t>Nguyễn Thị Xuyến</t>
  </si>
  <si>
    <t>Trần Bích Phượng</t>
  </si>
  <si>
    <t>Thiều Thị Kim Tuyến</t>
  </si>
  <si>
    <t>Vĩnh Thuận</t>
  </si>
  <si>
    <t>Thạnh An</t>
  </si>
  <si>
    <t>Bình Châu</t>
  </si>
  <si>
    <t>Vĩnh Hưng</t>
  </si>
  <si>
    <t>Vĩnh Quí</t>
  </si>
  <si>
    <t>Vĩnh Qúi</t>
  </si>
  <si>
    <t>Bình Điền</t>
  </si>
  <si>
    <t>Bình An</t>
  </si>
  <si>
    <t>Mỹ Trung</t>
  </si>
  <si>
    <t>Vĩnh Lợi</t>
  </si>
  <si>
    <t>Vĩnh Quới</t>
  </si>
  <si>
    <t>Thạnh Lợi</t>
  </si>
  <si>
    <t>Vĩnh Hòa</t>
  </si>
  <si>
    <t>Thạnh Hòa</t>
  </si>
  <si>
    <t>Bình Hòa</t>
  </si>
  <si>
    <t>Mỹ Hưng</t>
  </si>
  <si>
    <t>Vĩnh Phú</t>
  </si>
  <si>
    <t>Mỹ Thuận</t>
  </si>
  <si>
    <t>Bình Chánh</t>
  </si>
  <si>
    <t>Mỹ Bình</t>
  </si>
  <si>
    <t>Mỹ An</t>
  </si>
  <si>
    <t>Vĩnh Quý</t>
  </si>
  <si>
    <t>Vĩnh. Hưng</t>
  </si>
  <si>
    <t>Bình Minh</t>
  </si>
  <si>
    <t>Vĩnh Thành</t>
  </si>
  <si>
    <t>Vĩnhthuận</t>
  </si>
  <si>
    <t>Vĩnh Phúc</t>
  </si>
  <si>
    <t>Bình Thiện</t>
  </si>
  <si>
    <t>Bình Chiến</t>
  </si>
  <si>
    <t>Bình Tân</t>
  </si>
  <si>
    <t>Vĩnh Tiến</t>
  </si>
  <si>
    <t>Vĩnh Lơi</t>
  </si>
  <si>
    <t>Bình Hưng</t>
  </si>
  <si>
    <t>Tạm thời</t>
  </si>
  <si>
    <t>Huỳnh Đạt Tiến</t>
  </si>
  <si>
    <t>DANH SÁCH HỌC SINH LỚP 6A</t>
  </si>
  <si>
    <t>Nguyễn Cao Thông</t>
  </si>
  <si>
    <t>22/5/2009</t>
  </si>
  <si>
    <t>Nguyễn Cẩm Nhân</t>
  </si>
  <si>
    <t>Vĩnh Thuận(VTT)</t>
  </si>
  <si>
    <t>Lê Hoàng Yến</t>
  </si>
  <si>
    <t>15/01/2009</t>
  </si>
  <si>
    <t>Lê Minh Hòa</t>
  </si>
  <si>
    <t>Hà Thị Mỹ Phượng</t>
  </si>
  <si>
    <t>HS chuyển đến</t>
  </si>
  <si>
    <t>Nguyễn Hoàng Văn Minh</t>
  </si>
  <si>
    <t>HS Học lại</t>
  </si>
  <si>
    <t>Lê Minh Thuận</t>
  </si>
  <si>
    <t>HS lưu ban</t>
  </si>
  <si>
    <t>Nguyễn Tấn Lộc</t>
  </si>
  <si>
    <t>HS Lưu ban</t>
  </si>
  <si>
    <t>256/19</t>
  </si>
  <si>
    <t>60/08</t>
  </si>
  <si>
    <t>22/05/2008</t>
  </si>
  <si>
    <t xml:space="preserve"> An Giang</t>
  </si>
  <si>
    <t>Lê Thị Thu Hòa</t>
  </si>
  <si>
    <t>Vĩnh Hưng(VTT)</t>
  </si>
  <si>
    <t>191/19</t>
  </si>
  <si>
    <t>VT.16-021</t>
  </si>
  <si>
    <t>20/11/2008</t>
  </si>
  <si>
    <t>Nguyễn Tấn Tài</t>
  </si>
  <si>
    <t>Trần Thị Bích Phượng</t>
  </si>
  <si>
    <t>01/12/2006</t>
  </si>
  <si>
    <t>Nguyễn Hoàng Giang Anh</t>
  </si>
  <si>
    <t>Nguyễn Thị Xa</t>
  </si>
  <si>
    <t>Vĩnh Lợi(VTT)</t>
  </si>
  <si>
    <t>Vào lớp</t>
  </si>
  <si>
    <t>6A3</t>
  </si>
  <si>
    <t>6A2</t>
  </si>
  <si>
    <t>6A9</t>
  </si>
  <si>
    <t>6A1</t>
  </si>
  <si>
    <t>Nguyễn Thái Bình</t>
  </si>
  <si>
    <t>Nguyễn Trần Phương Linh</t>
  </si>
  <si>
    <t>17/04/2009</t>
  </si>
  <si>
    <t>Nguyễn Văn Cao</t>
  </si>
  <si>
    <t>Trần Thị Mỹ Phương</t>
  </si>
  <si>
    <t>THCS CD đến</t>
  </si>
  <si>
    <t>6A10</t>
  </si>
  <si>
    <t>Huỳnh Văn Tư</t>
  </si>
  <si>
    <t>10/01/2008</t>
  </si>
  <si>
    <t>Huỳnh Văn Cưởng</t>
  </si>
  <si>
    <t>Nguyễn Thị Kim Loan</t>
  </si>
  <si>
    <t>6a3</t>
  </si>
  <si>
    <t>THCS VTT2 đến</t>
  </si>
  <si>
    <t>Lâm Gia Hân</t>
  </si>
  <si>
    <t>Trần Thị Phương Nghi</t>
  </si>
  <si>
    <t>Lâm Văn Cáo</t>
  </si>
  <si>
    <t>Trần Thị Bé Thúy</t>
  </si>
  <si>
    <t>02/9/2008</t>
  </si>
  <si>
    <t>Trần Văn Lật</t>
  </si>
  <si>
    <t>Phạm Thị Kim Chi</t>
  </si>
  <si>
    <t>6A8</t>
  </si>
  <si>
    <t>HS học lại</t>
  </si>
  <si>
    <t>Hoa</t>
  </si>
  <si>
    <t>Khmer</t>
  </si>
  <si>
    <t>Trương Khải Minh</t>
  </si>
  <si>
    <t>19/3/2008</t>
  </si>
  <si>
    <t>Trương Văn Thọ</t>
  </si>
  <si>
    <t>Tô Thị Thùy Trang</t>
  </si>
  <si>
    <t>6A7</t>
  </si>
  <si>
    <t>001/20</t>
  </si>
  <si>
    <t>002/20</t>
  </si>
  <si>
    <t>003/20</t>
  </si>
  <si>
    <t>004/20</t>
  </si>
  <si>
    <t>005/20</t>
  </si>
  <si>
    <t>006/20</t>
  </si>
  <si>
    <t>007/20</t>
  </si>
  <si>
    <t>008/20</t>
  </si>
  <si>
    <t>009/20</t>
  </si>
  <si>
    <t>010/20</t>
  </si>
  <si>
    <t>011/20</t>
  </si>
  <si>
    <t>012/20</t>
  </si>
  <si>
    <t>013/20</t>
  </si>
  <si>
    <t>014/20</t>
  </si>
  <si>
    <t>015/20</t>
  </si>
  <si>
    <t>016/20</t>
  </si>
  <si>
    <t>017/20</t>
  </si>
  <si>
    <t>018/20</t>
  </si>
  <si>
    <t>019/20</t>
  </si>
  <si>
    <t>020/20</t>
  </si>
  <si>
    <t>021/20</t>
  </si>
  <si>
    <t>022/20</t>
  </si>
  <si>
    <t>023/20</t>
  </si>
  <si>
    <t>024/20</t>
  </si>
  <si>
    <t>025/20</t>
  </si>
  <si>
    <t>026/20</t>
  </si>
  <si>
    <t>027/20</t>
  </si>
  <si>
    <t>028/20</t>
  </si>
  <si>
    <t>029/20</t>
  </si>
  <si>
    <t>030/20</t>
  </si>
  <si>
    <t>032/20</t>
  </si>
  <si>
    <t>033/20</t>
  </si>
  <si>
    <t>034/20</t>
  </si>
  <si>
    <t>035/20</t>
  </si>
  <si>
    <t>036/20</t>
  </si>
  <si>
    <t>038/20</t>
  </si>
  <si>
    <t>039/20</t>
  </si>
  <si>
    <t>040/20</t>
  </si>
  <si>
    <t>041/20</t>
  </si>
  <si>
    <t>042/20</t>
  </si>
  <si>
    <t>043/20</t>
  </si>
  <si>
    <t>044/20</t>
  </si>
  <si>
    <t>045/20</t>
  </si>
  <si>
    <t>046/20</t>
  </si>
  <si>
    <t>047/20</t>
  </si>
  <si>
    <t>048/20</t>
  </si>
  <si>
    <t>049/20</t>
  </si>
  <si>
    <t>050/20</t>
  </si>
  <si>
    <t>051/20</t>
  </si>
  <si>
    <t>052/20</t>
  </si>
  <si>
    <t>053/20</t>
  </si>
  <si>
    <t>054/20</t>
  </si>
  <si>
    <t>055/20</t>
  </si>
  <si>
    <t>056/20</t>
  </si>
  <si>
    <t>057/20</t>
  </si>
  <si>
    <t>058/20</t>
  </si>
  <si>
    <t>059/20</t>
  </si>
  <si>
    <t>060/20</t>
  </si>
  <si>
    <t>061/20</t>
  </si>
  <si>
    <t>062/20</t>
  </si>
  <si>
    <t>063/20</t>
  </si>
  <si>
    <t>064/20</t>
  </si>
  <si>
    <t>065/20</t>
  </si>
  <si>
    <t>066/20</t>
  </si>
  <si>
    <t>067/20</t>
  </si>
  <si>
    <t>068/20</t>
  </si>
  <si>
    <t>069/20</t>
  </si>
  <si>
    <t>070/20</t>
  </si>
  <si>
    <t>071/20</t>
  </si>
  <si>
    <t>072/20</t>
  </si>
  <si>
    <t>073/20</t>
  </si>
  <si>
    <t>074/20</t>
  </si>
  <si>
    <t>075/20</t>
  </si>
  <si>
    <t>076/20</t>
  </si>
  <si>
    <t>077/20</t>
  </si>
  <si>
    <t>078/20</t>
  </si>
  <si>
    <t>079/20</t>
  </si>
  <si>
    <t>080/20</t>
  </si>
  <si>
    <t>081/20</t>
  </si>
  <si>
    <t>082/20</t>
  </si>
  <si>
    <t>083/20</t>
  </si>
  <si>
    <t>084/20</t>
  </si>
  <si>
    <t>085/20</t>
  </si>
  <si>
    <t>086/20</t>
  </si>
  <si>
    <t>087/20</t>
  </si>
  <si>
    <t>088/20</t>
  </si>
  <si>
    <t>089/20</t>
  </si>
  <si>
    <t>090/20</t>
  </si>
  <si>
    <t>091/20</t>
  </si>
  <si>
    <t>092/20</t>
  </si>
  <si>
    <t>093/20</t>
  </si>
  <si>
    <t>094/20</t>
  </si>
  <si>
    <t>095/20</t>
  </si>
  <si>
    <t>096/20</t>
  </si>
  <si>
    <t>097/20</t>
  </si>
  <si>
    <t>098/20</t>
  </si>
  <si>
    <t>099/20</t>
  </si>
  <si>
    <t>101/20</t>
  </si>
  <si>
    <t>102/20</t>
  </si>
  <si>
    <t>103/20</t>
  </si>
  <si>
    <t>104/20</t>
  </si>
  <si>
    <t>105/20</t>
  </si>
  <si>
    <t>106/20</t>
  </si>
  <si>
    <t>107/20</t>
  </si>
  <si>
    <t>108/20</t>
  </si>
  <si>
    <t>109/20</t>
  </si>
  <si>
    <t>110/20</t>
  </si>
  <si>
    <t>111/20</t>
  </si>
  <si>
    <t>112/20</t>
  </si>
  <si>
    <t>113/20</t>
  </si>
  <si>
    <t>114/20</t>
  </si>
  <si>
    <t>115/20</t>
  </si>
  <si>
    <t>116/20</t>
  </si>
  <si>
    <t>117/20</t>
  </si>
  <si>
    <t>118/20</t>
  </si>
  <si>
    <t>119/20</t>
  </si>
  <si>
    <t>120/20</t>
  </si>
  <si>
    <t>121/20</t>
  </si>
  <si>
    <t>122/20</t>
  </si>
  <si>
    <t>123/20</t>
  </si>
  <si>
    <t>124/20</t>
  </si>
  <si>
    <t>125/20</t>
  </si>
  <si>
    <t>126/20</t>
  </si>
  <si>
    <t>127/20</t>
  </si>
  <si>
    <t>128/20</t>
  </si>
  <si>
    <t>129/20</t>
  </si>
  <si>
    <t>130/20</t>
  </si>
  <si>
    <t>131/20</t>
  </si>
  <si>
    <t>132/20</t>
  </si>
  <si>
    <t>133/20</t>
  </si>
  <si>
    <t>134/20</t>
  </si>
  <si>
    <t>135/20</t>
  </si>
  <si>
    <t>136/20</t>
  </si>
  <si>
    <t>137/20</t>
  </si>
  <si>
    <t>138/20</t>
  </si>
  <si>
    <t>139/20</t>
  </si>
  <si>
    <t>140/20</t>
  </si>
  <si>
    <t>141/20</t>
  </si>
  <si>
    <t>142/20</t>
  </si>
  <si>
    <t>143/20</t>
  </si>
  <si>
    <t>144/20</t>
  </si>
  <si>
    <t>145/20</t>
  </si>
  <si>
    <t>146/20</t>
  </si>
  <si>
    <t>147/20</t>
  </si>
  <si>
    <t>148/20</t>
  </si>
  <si>
    <t>149/20</t>
  </si>
  <si>
    <t>150/20</t>
  </si>
  <si>
    <t>151/20</t>
  </si>
  <si>
    <t>152/20</t>
  </si>
  <si>
    <t>153/20</t>
  </si>
  <si>
    <t>155/20</t>
  </si>
  <si>
    <t>156/20</t>
  </si>
  <si>
    <t>157/20</t>
  </si>
  <si>
    <t>158/20</t>
  </si>
  <si>
    <t>159/20</t>
  </si>
  <si>
    <t>160/20</t>
  </si>
  <si>
    <t>161/20</t>
  </si>
  <si>
    <t>162/20</t>
  </si>
  <si>
    <t>163/20</t>
  </si>
  <si>
    <t>164/20</t>
  </si>
  <si>
    <t>165/20</t>
  </si>
  <si>
    <t>166/20</t>
  </si>
  <si>
    <t>167/20</t>
  </si>
  <si>
    <t>168/20</t>
  </si>
  <si>
    <t>169/20</t>
  </si>
  <si>
    <t>170/20</t>
  </si>
  <si>
    <t>171/20</t>
  </si>
  <si>
    <t>172/20</t>
  </si>
  <si>
    <t>173/20</t>
  </si>
  <si>
    <t>174/20</t>
  </si>
  <si>
    <t>175/20</t>
  </si>
  <si>
    <t>176/20</t>
  </si>
  <si>
    <t>177/20</t>
  </si>
  <si>
    <t>178/20</t>
  </si>
  <si>
    <t>179/20</t>
  </si>
  <si>
    <t>180/20</t>
  </si>
  <si>
    <t>181/20</t>
  </si>
  <si>
    <t>182/20</t>
  </si>
  <si>
    <t>183/20</t>
  </si>
  <si>
    <t>184/20</t>
  </si>
  <si>
    <t>185/20</t>
  </si>
  <si>
    <t>186/20</t>
  </si>
  <si>
    <t>187/20</t>
  </si>
  <si>
    <t>188/20</t>
  </si>
  <si>
    <t>189/20</t>
  </si>
  <si>
    <t>190/20</t>
  </si>
  <si>
    <t>191/20</t>
  </si>
  <si>
    <t>192/20</t>
  </si>
  <si>
    <t>193/20</t>
  </si>
  <si>
    <t>194/20</t>
  </si>
  <si>
    <t>195/20</t>
  </si>
  <si>
    <t>196/20</t>
  </si>
  <si>
    <t>197/20</t>
  </si>
  <si>
    <t>198/20</t>
  </si>
  <si>
    <t>199/20</t>
  </si>
  <si>
    <t>200/20</t>
  </si>
  <si>
    <t>201/20</t>
  </si>
  <si>
    <t>202/20</t>
  </si>
  <si>
    <t>203/20</t>
  </si>
  <si>
    <t>204/20</t>
  </si>
  <si>
    <t>205/20</t>
  </si>
  <si>
    <t>206/20</t>
  </si>
  <si>
    <t>207/20</t>
  </si>
  <si>
    <t>208/20</t>
  </si>
  <si>
    <t>209/20</t>
  </si>
  <si>
    <t>210/20</t>
  </si>
  <si>
    <t>211/20</t>
  </si>
  <si>
    <t>212/20</t>
  </si>
  <si>
    <t>213/20</t>
  </si>
  <si>
    <t>214/20</t>
  </si>
  <si>
    <t>215/20</t>
  </si>
  <si>
    <t>216/20</t>
  </si>
  <si>
    <t>217/20</t>
  </si>
  <si>
    <t>218/20</t>
  </si>
  <si>
    <t>219/20</t>
  </si>
  <si>
    <t>221/20</t>
  </si>
  <si>
    <t>222/20</t>
  </si>
  <si>
    <t>223/20</t>
  </si>
  <si>
    <t>224/20</t>
  </si>
  <si>
    <t>225/20</t>
  </si>
  <si>
    <t>226/20</t>
  </si>
  <si>
    <t>227/20</t>
  </si>
  <si>
    <t>228/20</t>
  </si>
  <si>
    <t>193/19</t>
  </si>
  <si>
    <t>305/19</t>
  </si>
  <si>
    <t>23/02/2008</t>
  </si>
  <si>
    <t>Lê Thị Châu</t>
  </si>
  <si>
    <t>229/20</t>
  </si>
  <si>
    <t>230/20</t>
  </si>
  <si>
    <t>231/20</t>
  </si>
  <si>
    <t>232/20</t>
  </si>
  <si>
    <t>233/20</t>
  </si>
  <si>
    <t>234/20</t>
  </si>
  <si>
    <t>235/20</t>
  </si>
  <si>
    <t>236/20</t>
  </si>
  <si>
    <t>237/20</t>
  </si>
  <si>
    <t>238/20</t>
  </si>
  <si>
    <t>239/20</t>
  </si>
  <si>
    <t>240/20</t>
  </si>
  <si>
    <t>241/20</t>
  </si>
  <si>
    <t>242/20</t>
  </si>
  <si>
    <t>243/20</t>
  </si>
  <si>
    <t>244/20</t>
  </si>
  <si>
    <t>245/20</t>
  </si>
  <si>
    <t>246/20</t>
  </si>
  <si>
    <t>247/20</t>
  </si>
  <si>
    <t>248/20</t>
  </si>
  <si>
    <t>249/20</t>
  </si>
  <si>
    <t>250/20</t>
  </si>
  <si>
    <t>251/20</t>
  </si>
  <si>
    <t>252/20</t>
  </si>
  <si>
    <t>253/20</t>
  </si>
  <si>
    <t>254/20</t>
  </si>
  <si>
    <t>255/20</t>
  </si>
  <si>
    <t>256/20</t>
  </si>
  <si>
    <t>257/20</t>
  </si>
  <si>
    <t>258/20</t>
  </si>
  <si>
    <t>259/20</t>
  </si>
  <si>
    <t>260/20</t>
  </si>
  <si>
    <t>261/20</t>
  </si>
  <si>
    <t>262/20</t>
  </si>
  <si>
    <t>263/20</t>
  </si>
  <si>
    <t>264/20</t>
  </si>
  <si>
    <t>265/20</t>
  </si>
  <si>
    <t>266/20</t>
  </si>
  <si>
    <t>268/20</t>
  </si>
  <si>
    <t>269/20</t>
  </si>
  <si>
    <t>270/20</t>
  </si>
  <si>
    <t>271/20</t>
  </si>
  <si>
    <t>272/20</t>
  </si>
  <si>
    <t>273/20</t>
  </si>
  <si>
    <t>274/20</t>
  </si>
  <si>
    <t>275/20</t>
  </si>
  <si>
    <t>276/20</t>
  </si>
  <si>
    <t>277/20</t>
  </si>
  <si>
    <t>278/20</t>
  </si>
  <si>
    <t>279/20</t>
  </si>
  <si>
    <t>280/20</t>
  </si>
  <si>
    <t>281/20</t>
  </si>
  <si>
    <t>283/20</t>
  </si>
  <si>
    <t>284/20</t>
  </si>
  <si>
    <t>285/20</t>
  </si>
  <si>
    <t>286/20</t>
  </si>
  <si>
    <t>287/20</t>
  </si>
  <si>
    <t>288/20</t>
  </si>
  <si>
    <t>289/20</t>
  </si>
  <si>
    <t>290/20</t>
  </si>
  <si>
    <t>291/20</t>
  </si>
  <si>
    <t>292/20</t>
  </si>
  <si>
    <t>293/20</t>
  </si>
  <si>
    <t>294/20</t>
  </si>
  <si>
    <t>295/20</t>
  </si>
  <si>
    <t>296/20</t>
  </si>
  <si>
    <t>297/20</t>
  </si>
  <si>
    <t>298/20</t>
  </si>
  <si>
    <t>299/20</t>
  </si>
  <si>
    <t>300/20</t>
  </si>
  <si>
    <t>301/20</t>
  </si>
  <si>
    <t>302/20</t>
  </si>
  <si>
    <t>303/20</t>
  </si>
  <si>
    <t>304/20</t>
  </si>
  <si>
    <t>305/20</t>
  </si>
  <si>
    <t>306/20</t>
  </si>
  <si>
    <t>307/20</t>
  </si>
  <si>
    <t>308/20</t>
  </si>
  <si>
    <t>309/20</t>
  </si>
  <si>
    <t>310/20</t>
  </si>
  <si>
    <t>311/20</t>
  </si>
  <si>
    <t>312/20</t>
  </si>
  <si>
    <t>313/20</t>
  </si>
  <si>
    <t>314/20</t>
  </si>
  <si>
    <t>315/20</t>
  </si>
  <si>
    <t>316/20</t>
  </si>
  <si>
    <t>317/20</t>
  </si>
  <si>
    <t>318/20</t>
  </si>
  <si>
    <t>319/20</t>
  </si>
  <si>
    <t>320/20</t>
  </si>
  <si>
    <t>321/20</t>
  </si>
  <si>
    <t>322/20</t>
  </si>
  <si>
    <t>323/20</t>
  </si>
  <si>
    <t>324/20</t>
  </si>
  <si>
    <t>325/20</t>
  </si>
  <si>
    <t>326/20</t>
  </si>
  <si>
    <t>327/20</t>
  </si>
  <si>
    <t>328/20</t>
  </si>
  <si>
    <t>329/20</t>
  </si>
  <si>
    <t>330/20</t>
  </si>
  <si>
    <t>331/20</t>
  </si>
  <si>
    <t>332/20</t>
  </si>
  <si>
    <t>333/20</t>
  </si>
  <si>
    <t>334/20</t>
  </si>
  <si>
    <t>335/20</t>
  </si>
  <si>
    <t>336/20</t>
  </si>
  <si>
    <t>337/20</t>
  </si>
  <si>
    <t>338/20</t>
  </si>
  <si>
    <t>339/20</t>
  </si>
  <si>
    <t>340/20</t>
  </si>
  <si>
    <t>341/20</t>
  </si>
  <si>
    <t>342/20</t>
  </si>
  <si>
    <t>343/20</t>
  </si>
  <si>
    <t>344/20</t>
  </si>
  <si>
    <t>345/20</t>
  </si>
  <si>
    <t>346/20</t>
  </si>
  <si>
    <t>347/20</t>
  </si>
  <si>
    <t>348/20</t>
  </si>
  <si>
    <t>349/20</t>
  </si>
  <si>
    <t>351/20</t>
  </si>
  <si>
    <t>352/20</t>
  </si>
  <si>
    <t>353/20</t>
  </si>
  <si>
    <t>354/20</t>
  </si>
  <si>
    <t>355/20</t>
  </si>
  <si>
    <t>356/20</t>
  </si>
  <si>
    <t>357/20</t>
  </si>
  <si>
    <t>358/20</t>
  </si>
  <si>
    <t>359/20</t>
  </si>
  <si>
    <t>360/20</t>
  </si>
  <si>
    <t>361/20</t>
  </si>
  <si>
    <t>362/20</t>
  </si>
  <si>
    <t>363/20</t>
  </si>
  <si>
    <t>364/20</t>
  </si>
  <si>
    <t>365/20</t>
  </si>
  <si>
    <t>366/20</t>
  </si>
  <si>
    <t>367/20</t>
  </si>
  <si>
    <t>368/20</t>
  </si>
  <si>
    <t>369/20</t>
  </si>
  <si>
    <t>370/20</t>
  </si>
  <si>
    <t>371/20</t>
  </si>
  <si>
    <t>372/20</t>
  </si>
  <si>
    <t>373/20</t>
  </si>
  <si>
    <t>375/20</t>
  </si>
  <si>
    <t>376/20</t>
  </si>
  <si>
    <t>377/20</t>
  </si>
  <si>
    <t>378/20</t>
  </si>
  <si>
    <t>379/20</t>
  </si>
  <si>
    <t>380/20</t>
  </si>
  <si>
    <t>381/20</t>
  </si>
  <si>
    <t>382/20</t>
  </si>
  <si>
    <t>383/20</t>
  </si>
  <si>
    <t>384/20</t>
  </si>
  <si>
    <t>385/20</t>
  </si>
  <si>
    <t>386/20</t>
  </si>
  <si>
    <t>387/20</t>
  </si>
  <si>
    <t>388/20</t>
  </si>
  <si>
    <t>389/20</t>
  </si>
  <si>
    <t>390/20</t>
  </si>
  <si>
    <t>391/20</t>
  </si>
  <si>
    <t>392/20</t>
  </si>
  <si>
    <t>393/20</t>
  </si>
  <si>
    <t>394/20</t>
  </si>
  <si>
    <t>395/20</t>
  </si>
  <si>
    <t>396/20</t>
  </si>
  <si>
    <t>397/20</t>
  </si>
  <si>
    <t>398/20</t>
  </si>
  <si>
    <t>399/20</t>
  </si>
  <si>
    <t>400/20</t>
  </si>
  <si>
    <t>401/20</t>
  </si>
  <si>
    <t>402/20</t>
  </si>
  <si>
    <t>403/20</t>
  </si>
  <si>
    <t>404/20</t>
  </si>
  <si>
    <t>406/20</t>
  </si>
  <si>
    <t>407/20</t>
  </si>
  <si>
    <t>408/20</t>
  </si>
  <si>
    <t>409/20</t>
  </si>
  <si>
    <t>410/20</t>
  </si>
  <si>
    <t>411/20</t>
  </si>
  <si>
    <t>412/20</t>
  </si>
  <si>
    <t>413/20</t>
  </si>
  <si>
    <t>414/20</t>
  </si>
  <si>
    <t>415/20</t>
  </si>
  <si>
    <t>416/20</t>
  </si>
  <si>
    <t>417/20</t>
  </si>
  <si>
    <t>418/20</t>
  </si>
  <si>
    <t>419/20</t>
  </si>
  <si>
    <t>420/20</t>
  </si>
  <si>
    <t>421/20</t>
  </si>
  <si>
    <t>422/20</t>
  </si>
  <si>
    <t>424/20</t>
  </si>
  <si>
    <t>425/20</t>
  </si>
  <si>
    <t>426/20</t>
  </si>
  <si>
    <t>427/20</t>
  </si>
  <si>
    <t>428/20</t>
  </si>
  <si>
    <t>429/20</t>
  </si>
  <si>
    <t>430/20</t>
  </si>
  <si>
    <t>431/20</t>
  </si>
  <si>
    <t>432/20</t>
  </si>
  <si>
    <t>433/20</t>
  </si>
  <si>
    <t>434/20</t>
  </si>
  <si>
    <t>435/20</t>
  </si>
  <si>
    <t>436/20</t>
  </si>
  <si>
    <t>437/20</t>
  </si>
  <si>
    <t>438/20</t>
  </si>
  <si>
    <t>439/20</t>
  </si>
  <si>
    <t>440/20</t>
  </si>
  <si>
    <t>441/20</t>
  </si>
  <si>
    <t>442/20</t>
  </si>
  <si>
    <t>443/20</t>
  </si>
  <si>
    <t>444/20</t>
  </si>
  <si>
    <t>445/20</t>
  </si>
  <si>
    <t>446/20</t>
  </si>
  <si>
    <t>447/20</t>
  </si>
  <si>
    <t>448/20</t>
  </si>
  <si>
    <t>449/20</t>
  </si>
  <si>
    <t>450/20</t>
  </si>
  <si>
    <t>451/20</t>
  </si>
  <si>
    <t>452/20</t>
  </si>
  <si>
    <t>Bản chính thức</t>
  </si>
  <si>
    <t>Vĩnh Thạnh Trung, ngày 11 tháng 9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</si>
</sst>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4"/>
      <color theme="1"/>
      <name val="Times New Roman"/>
      <family val="1"/>
    </font>
    <font>
      <b/>
      <sz val="14"/>
      <color theme="1"/>
      <name val="Times New Roman"/>
      <family val="1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3"/>
      <name val="Times New Roman"/>
      <family val="1"/>
    </font>
    <font>
      <sz val="13"/>
      <name val="Times New Roman"/>
      <family val="1"/>
    </font>
    <font>
      <sz val="12"/>
      <color indexed="8"/>
      <name val="Times New Roman"/>
      <family val="1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Times New Roman"/>
      <family val="1"/>
    </font>
    <font>
      <b/>
      <sz val="14"/>
      <color rgb="FFFF0000"/>
      <name val="Times New Roman"/>
      <family val="1"/>
    </font>
    <font>
      <sz val="12"/>
      <color rgb="FF0000CC"/>
      <name val="Times New Roman"/>
      <family val="1"/>
    </font>
    <font>
      <b/>
      <sz val="11"/>
      <color rgb="FF0000CC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7">
    <xf numFmtId="0" fontId="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</cellStyleXfs>
  <cellXfs count="101">
    <xf numFmtId="0" fontId="0" fillId="0" borderId="0" xfId="0"/>
    <xf numFmtId="0" fontId="1" fillId="0" borderId="0" xfId="0" applyNumberFormat="1" applyFont="1" applyAlignment="1" applyProtection="1">
      <alignment vertical="center" shrinkToFit="1"/>
      <protection locked="0"/>
    </xf>
    <xf numFmtId="0" fontId="0" fillId="0" borderId="0" xfId="0" applyNumberFormat="1" applyAlignment="1" applyProtection="1">
      <alignment shrinkToFit="1"/>
      <protection locked="0"/>
    </xf>
    <xf numFmtId="0" fontId="2" fillId="0" borderId="0" xfId="0" applyNumberFormat="1" applyFont="1" applyAlignment="1" applyProtection="1">
      <alignment vertical="center" shrinkToFit="1"/>
      <protection locked="0"/>
    </xf>
    <xf numFmtId="0" fontId="3" fillId="0" borderId="0" xfId="0" applyNumberFormat="1" applyFont="1" applyAlignment="1" applyProtection="1">
      <alignment vertical="center" shrinkToFit="1"/>
      <protection locked="0"/>
    </xf>
    <xf numFmtId="0" fontId="4" fillId="0" borderId="0" xfId="0" applyNumberFormat="1" applyFont="1" applyAlignment="1" applyProtection="1">
      <alignment vertical="center" shrinkToFit="1"/>
      <protection locked="0"/>
    </xf>
    <xf numFmtId="0" fontId="4" fillId="0" borderId="0" xfId="0" applyNumberFormat="1" applyFont="1" applyAlignment="1" applyProtection="1">
      <alignment horizontal="center" vertical="center" shrinkToFit="1"/>
      <protection locked="0"/>
    </xf>
    <xf numFmtId="0" fontId="2" fillId="0" borderId="0" xfId="0" applyNumberFormat="1" applyFont="1" applyBorder="1" applyAlignment="1" applyProtection="1">
      <alignment vertical="center" shrinkToFit="1"/>
      <protection locked="0"/>
    </xf>
    <xf numFmtId="0" fontId="9" fillId="0" borderId="0" xfId="0" applyNumberFormat="1" applyFont="1" applyAlignment="1" applyProtection="1">
      <alignment shrinkToFit="1"/>
      <protection locked="0"/>
    </xf>
    <xf numFmtId="0" fontId="0" fillId="0" borderId="0" xfId="0" quotePrefix="1" applyNumberFormat="1" applyAlignment="1" applyProtection="1">
      <alignment shrinkToFit="1"/>
      <protection locked="0"/>
    </xf>
    <xf numFmtId="0" fontId="9" fillId="0" borderId="0" xfId="0" applyNumberFormat="1" applyFont="1" applyAlignment="1" applyProtection="1">
      <alignment horizontal="center" shrinkToFit="1"/>
      <protection locked="0"/>
    </xf>
    <xf numFmtId="0" fontId="1" fillId="0" borderId="0" xfId="0" applyNumberFormat="1" applyFont="1" applyAlignment="1" applyProtection="1">
      <alignment horizontal="center" vertical="center" shrinkToFit="1"/>
      <protection locked="0"/>
    </xf>
    <xf numFmtId="0" fontId="6" fillId="0" borderId="5" xfId="0" applyNumberFormat="1" applyFont="1" applyBorder="1" applyAlignment="1" applyProtection="1">
      <alignment horizontal="right" vertical="center" shrinkToFit="1"/>
      <protection hidden="1"/>
    </xf>
    <xf numFmtId="0" fontId="6" fillId="0" borderId="6" xfId="0" applyNumberFormat="1" applyFont="1" applyBorder="1" applyAlignment="1" applyProtection="1">
      <alignment horizontal="right" vertical="center" shrinkToFit="1"/>
      <protection hidden="1"/>
    </xf>
    <xf numFmtId="0" fontId="6" fillId="0" borderId="10" xfId="0" applyNumberFormat="1" applyFont="1" applyBorder="1" applyAlignment="1" applyProtection="1">
      <alignment vertical="center" shrinkToFit="1"/>
      <protection hidden="1"/>
    </xf>
    <xf numFmtId="0" fontId="6" fillId="0" borderId="12" xfId="0" applyNumberFormat="1" applyFont="1" applyBorder="1" applyAlignment="1" applyProtection="1">
      <alignment vertical="center" shrinkToFit="1"/>
      <protection hidden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0" applyNumberFormat="1" applyFont="1" applyFill="1" applyBorder="1" applyAlignment="1" applyProtection="1">
      <alignment horizontal="center" vertical="top" shrinkToFit="1"/>
      <protection hidden="1"/>
    </xf>
    <xf numFmtId="0" fontId="6" fillId="2" borderId="5" xfId="0" applyNumberFormat="1" applyFont="1" applyFill="1" applyBorder="1" applyAlignment="1" applyProtection="1">
      <alignment horizontal="right" shrinkToFit="1"/>
      <protection locked="0"/>
    </xf>
    <xf numFmtId="0" fontId="6" fillId="2" borderId="5" xfId="0" applyNumberFormat="1" applyFont="1" applyFill="1" applyBorder="1" applyAlignment="1" applyProtection="1">
      <alignment horizontal="right" vertical="center" shrinkToFit="1"/>
      <protection locked="0"/>
    </xf>
    <xf numFmtId="0" fontId="6" fillId="2" borderId="6" xfId="0" applyNumberFormat="1" applyFont="1" applyFill="1" applyBorder="1" applyAlignment="1" applyProtection="1">
      <alignment horizontal="center" vertical="top" shrinkToFit="1"/>
      <protection hidden="1"/>
    </xf>
    <xf numFmtId="0" fontId="6" fillId="2" borderId="6" xfId="0" applyNumberFormat="1" applyFont="1" applyFill="1" applyBorder="1" applyAlignment="1" applyProtection="1">
      <alignment horizontal="right" shrinkToFit="1"/>
      <protection locked="0"/>
    </xf>
    <xf numFmtId="0" fontId="6" fillId="2" borderId="6" xfId="0" applyNumberFormat="1" applyFont="1" applyFill="1" applyBorder="1" applyAlignment="1" applyProtection="1">
      <alignment horizontal="right" vertical="center" shrinkToFit="1"/>
      <protection locked="0"/>
    </xf>
    <xf numFmtId="0" fontId="14" fillId="2" borderId="13" xfId="0" applyNumberFormat="1" applyFont="1" applyFill="1" applyBorder="1" applyAlignment="1" applyProtection="1">
      <alignment horizontal="center" vertical="top" shrinkToFit="1"/>
      <protection locked="0"/>
    </xf>
    <xf numFmtId="0" fontId="15" fillId="2" borderId="13" xfId="0" applyNumberFormat="1" applyFont="1" applyFill="1" applyBorder="1" applyAlignment="1" applyProtection="1">
      <alignment horizontal="right" shrinkToFit="1"/>
      <protection locked="0"/>
    </xf>
    <xf numFmtId="0" fontId="14" fillId="2" borderId="13" xfId="0" applyNumberFormat="1" applyFont="1" applyFill="1" applyBorder="1" applyAlignment="1" applyProtection="1">
      <alignment horizontal="right" vertical="center" shrinkToFit="1"/>
      <protection locked="0"/>
    </xf>
    <xf numFmtId="0" fontId="14" fillId="2" borderId="14" xfId="0" applyNumberFormat="1" applyFont="1" applyFill="1" applyBorder="1" applyAlignment="1" applyProtection="1">
      <alignment vertical="center" shrinkToFit="1"/>
      <protection locked="0"/>
    </xf>
    <xf numFmtId="0" fontId="14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13" xfId="0" applyNumberFormat="1" applyFont="1" applyFill="1" applyBorder="1" applyAlignment="1" applyProtection="1">
      <alignment horizontal="right" vertical="center" shrinkToFit="1"/>
      <protection locked="0"/>
    </xf>
    <xf numFmtId="0" fontId="16" fillId="2" borderId="13" xfId="0" applyNumberFormat="1" applyFont="1" applyFill="1" applyBorder="1" applyAlignment="1" applyProtection="1">
      <alignment vertical="center" shrinkToFit="1"/>
      <protection locked="0"/>
    </xf>
    <xf numFmtId="0" fontId="16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14" fillId="2" borderId="15" xfId="0" applyNumberFormat="1" applyFont="1" applyFill="1" applyBorder="1" applyAlignment="1" applyProtection="1">
      <alignment vertical="center" shrinkToFit="1"/>
      <protection locked="0"/>
    </xf>
    <xf numFmtId="0" fontId="0" fillId="0" borderId="0" xfId="0" applyNumberFormat="1" applyBorder="1" applyAlignment="1" applyProtection="1">
      <alignment shrinkToFit="1"/>
      <protection locked="0"/>
    </xf>
    <xf numFmtId="0" fontId="3" fillId="0" borderId="0" xfId="0" applyNumberFormat="1" applyFont="1" applyBorder="1" applyAlignment="1" applyProtection="1">
      <alignment vertical="center" shrinkToFit="1"/>
      <protection locked="0"/>
    </xf>
    <xf numFmtId="0" fontId="9" fillId="0" borderId="0" xfId="0" applyNumberFormat="1" applyFont="1" applyAlignment="1" applyProtection="1">
      <alignment horizontal="center" shrinkToFit="1"/>
      <protection hidden="1"/>
    </xf>
    <xf numFmtId="0" fontId="9" fillId="0" borderId="0" xfId="0" applyNumberFormat="1" applyFont="1" applyAlignment="1" applyProtection="1">
      <alignment shrinkToFit="1"/>
      <protection hidden="1"/>
    </xf>
    <xf numFmtId="0" fontId="7" fillId="0" borderId="18" xfId="0" applyFont="1" applyFill="1" applyBorder="1" applyAlignment="1" applyProtection="1">
      <alignment horizontal="left" vertical="center" shrinkToFit="1"/>
      <protection locked="0"/>
    </xf>
    <xf numFmtId="0" fontId="7" fillId="0" borderId="19" xfId="0" applyFont="1" applyFill="1" applyBorder="1" applyAlignment="1" applyProtection="1">
      <alignment horizontal="center" vertical="center" shrinkToFit="1"/>
      <protection locked="0"/>
    </xf>
    <xf numFmtId="14" fontId="7" fillId="0" borderId="19" xfId="0" quotePrefix="1" applyNumberFormat="1" applyFont="1" applyFill="1" applyBorder="1" applyAlignment="1" applyProtection="1">
      <alignment horizontal="right" vertical="center" shrinkToFit="1"/>
      <protection locked="0"/>
    </xf>
    <xf numFmtId="0" fontId="7" fillId="0" borderId="6" xfId="0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Fill="1" applyBorder="1" applyAlignment="1" applyProtection="1">
      <alignment vertical="center" shrinkToFit="1"/>
      <protection locked="0"/>
    </xf>
    <xf numFmtId="0" fontId="7" fillId="0" borderId="19" xfId="0" applyFont="1" applyFill="1" applyBorder="1" applyAlignment="1" applyProtection="1">
      <alignment horizontal="left" vertical="center" shrinkToFit="1"/>
      <protection locked="0"/>
    </xf>
    <xf numFmtId="0" fontId="7" fillId="0" borderId="19" xfId="0" quotePrefix="1" applyFont="1" applyFill="1" applyBorder="1" applyAlignment="1" applyProtection="1">
      <alignment horizontal="right" vertical="center" shrinkToFit="1"/>
      <protection locked="0"/>
    </xf>
    <xf numFmtId="14" fontId="7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6" xfId="0" applyNumberFormat="1" applyFont="1" applyFill="1" applyBorder="1" applyAlignment="1" applyProtection="1">
      <alignment vertical="center" shrinkToFit="1"/>
      <protection locked="0"/>
    </xf>
    <xf numFmtId="0" fontId="7" fillId="0" borderId="17" xfId="0" applyFont="1" applyFill="1" applyBorder="1" applyAlignment="1" applyProtection="1">
      <alignment horizontal="center" vertical="center" shrinkToFit="1"/>
      <protection locked="0"/>
    </xf>
    <xf numFmtId="14" fontId="7" fillId="0" borderId="1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1" xfId="0" applyNumberFormat="1" applyFont="1" applyFill="1" applyBorder="1" applyAlignment="1" applyProtection="1">
      <alignment vertical="center" shrinkToFit="1"/>
      <protection locked="0"/>
    </xf>
    <xf numFmtId="0" fontId="6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0" fontId="7" fillId="0" borderId="16" xfId="0" applyFont="1" applyFill="1" applyBorder="1" applyAlignment="1" applyProtection="1">
      <alignment horizontal="left" vertical="center" shrinkToFit="1"/>
      <protection locked="0"/>
    </xf>
    <xf numFmtId="14" fontId="7" fillId="0" borderId="17" xfId="0" quotePrefix="1" applyNumberFormat="1" applyFont="1" applyFill="1" applyBorder="1" applyAlignment="1" applyProtection="1">
      <alignment horizontal="right" vertical="center" shrinkToFit="1"/>
      <protection locked="0"/>
    </xf>
    <xf numFmtId="14" fontId="7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7" xfId="0" applyFont="1" applyFill="1" applyBorder="1" applyAlignment="1" applyProtection="1">
      <alignment vertical="center" shrinkToFit="1"/>
      <protection locked="0"/>
    </xf>
    <xf numFmtId="0" fontId="7" fillId="0" borderId="17" xfId="0" applyFont="1" applyFill="1" applyBorder="1" applyAlignment="1" applyProtection="1">
      <alignment horizontal="left" vertical="center" shrinkToFit="1"/>
      <protection locked="0"/>
    </xf>
    <xf numFmtId="0" fontId="9" fillId="3" borderId="0" xfId="0" applyNumberFormat="1" applyFont="1" applyFill="1" applyAlignment="1" applyProtection="1">
      <alignment horizontal="center" shrinkToFit="1"/>
      <protection locked="0"/>
    </xf>
    <xf numFmtId="0" fontId="1" fillId="0" borderId="0" xfId="0" applyNumberFormat="1" applyFont="1" applyAlignment="1" applyProtection="1">
      <alignment horizontal="center" vertical="center" shrinkToFit="1"/>
      <protection locked="0"/>
    </xf>
    <xf numFmtId="0" fontId="2" fillId="0" borderId="0" xfId="0" applyNumberFormat="1" applyFont="1" applyBorder="1" applyAlignment="1" applyProtection="1">
      <alignment horizontal="center" vertical="center" shrinkToFit="1"/>
      <protection locked="0"/>
    </xf>
    <xf numFmtId="0" fontId="7" fillId="2" borderId="6" xfId="0" applyNumberFormat="1" applyFont="1" applyFill="1" applyBorder="1" applyAlignment="1" applyProtection="1">
      <alignment horizontal="right" shrinkToFit="1"/>
      <protection locked="0"/>
    </xf>
    <xf numFmtId="0" fontId="7" fillId="2" borderId="6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1" xfId="0" applyFont="1" applyFill="1" applyBorder="1" applyAlignment="1" applyProtection="1">
      <alignment horizontal="left" vertical="center" shrinkToFit="1"/>
      <protection locked="0"/>
    </xf>
    <xf numFmtId="14" fontId="7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0" fontId="6" fillId="0" borderId="19" xfId="0" applyNumberFormat="1" applyFont="1" applyFill="1" applyBorder="1" applyAlignment="1" applyProtection="1">
      <alignment vertical="center" shrinkToFit="1"/>
      <protection locked="0"/>
    </xf>
    <xf numFmtId="0" fontId="7" fillId="0" borderId="6" xfId="0" applyFont="1" applyFill="1" applyBorder="1" applyAlignment="1" applyProtection="1">
      <alignment vertical="center" shrinkToFit="1"/>
      <protection locked="0"/>
    </xf>
    <xf numFmtId="0" fontId="7" fillId="0" borderId="6" xfId="0" applyFont="1" applyFill="1" applyBorder="1" applyAlignment="1" applyProtection="1">
      <alignment horizontal="left" vertical="center" shrinkToFit="1"/>
      <protection locked="0"/>
    </xf>
    <xf numFmtId="0" fontId="7" fillId="0" borderId="18" xfId="0" applyNumberFormat="1" applyFont="1" applyFill="1" applyBorder="1" applyAlignment="1" applyProtection="1">
      <alignment vertical="center" shrinkToFit="1"/>
      <protection locked="0"/>
    </xf>
    <xf numFmtId="0" fontId="7" fillId="0" borderId="1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quotePrefix="1" applyNumberFormat="1" applyFont="1" applyFill="1" applyBorder="1" applyAlignment="1" applyProtection="1">
      <alignment horizontal="right" vertical="center" shrinkToFit="1"/>
      <protection locked="0"/>
    </xf>
    <xf numFmtId="0" fontId="7" fillId="0" borderId="19" xfId="0" applyNumberFormat="1" applyFont="1" applyFill="1" applyBorder="1" applyAlignment="1" applyProtection="1">
      <alignment vertical="center" shrinkToFit="1"/>
      <protection locked="0"/>
    </xf>
    <xf numFmtId="0" fontId="18" fillId="0" borderId="0" xfId="0" applyNumberFormat="1" applyFont="1" applyAlignment="1" applyProtection="1">
      <alignment horizontal="center" vertical="center" shrinkToFit="1"/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0" applyNumberFormat="1" applyFont="1" applyBorder="1" applyAlignment="1" applyProtection="1">
      <alignment horizontal="center" vertical="center" wrapText="1" shrinkToFit="1"/>
      <protection locked="0"/>
    </xf>
    <xf numFmtId="0" fontId="7" fillId="0" borderId="0" xfId="0" applyNumberFormat="1" applyFont="1" applyBorder="1" applyAlignment="1" applyProtection="1">
      <alignment horizontal="center" vertical="center" shrinkToFit="1"/>
      <protection locked="0"/>
    </xf>
    <xf numFmtId="0" fontId="8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quotePrefix="1" applyNumberFormat="1" applyFont="1" applyBorder="1" applyAlignment="1" applyProtection="1">
      <alignment horizontal="center" vertical="center" shrinkToFit="1"/>
      <protection locked="0"/>
    </xf>
    <xf numFmtId="0" fontId="2" fillId="0" borderId="0" xfId="0" applyNumberFormat="1" applyFont="1" applyBorder="1" applyAlignment="1" applyProtection="1">
      <alignment horizontal="center" vertical="center" shrinkToFit="1"/>
      <protection locked="0"/>
    </xf>
    <xf numFmtId="0" fontId="1" fillId="0" borderId="0" xfId="0" applyNumberFormat="1" applyFont="1" applyAlignment="1" applyProtection="1">
      <alignment horizontal="center" vertical="center" wrapText="1" shrinkToFit="1"/>
      <protection locked="0"/>
    </xf>
    <xf numFmtId="0" fontId="1" fillId="0" borderId="0" xfId="0" applyNumberFormat="1" applyFont="1" applyAlignment="1" applyProtection="1">
      <alignment horizontal="center" vertical="center" shrinkToFit="1"/>
      <protection locked="0"/>
    </xf>
    <xf numFmtId="0" fontId="2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NumberFormat="1" applyFont="1" applyBorder="1" applyAlignment="1" applyProtection="1">
      <alignment horizontal="center" vertical="center" shrinkToFit="1"/>
      <protection locked="0"/>
    </xf>
    <xf numFmtId="0" fontId="20" fillId="0" borderId="0" xfId="0" applyNumberFormat="1" applyFont="1" applyAlignment="1" applyProtection="1">
      <alignment horizontal="left" shrinkToFit="1"/>
      <protection locked="0"/>
    </xf>
    <xf numFmtId="0" fontId="0" fillId="0" borderId="4" xfId="0" applyNumberFormat="1" applyBorder="1" applyAlignment="1" applyProtection="1">
      <alignment horizontal="left" shrinkToFit="1"/>
      <protection hidden="1"/>
    </xf>
    <xf numFmtId="0" fontId="9" fillId="0" borderId="0" xfId="0" applyNumberFormat="1" applyFont="1" applyAlignment="1" applyProtection="1">
      <alignment horizontal="right" shrinkToFit="1"/>
      <protection locked="0"/>
    </xf>
    <xf numFmtId="0" fontId="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0" xfId="0" applyNumberFormat="1" applyFont="1" applyAlignment="1" applyProtection="1">
      <alignment horizontal="center" vertical="center" shrinkToFit="1"/>
      <protection hidden="1"/>
    </xf>
    <xf numFmtId="0" fontId="19" fillId="0" borderId="0" xfId="0" applyNumberFormat="1" applyFont="1" applyBorder="1" applyAlignment="1" applyProtection="1">
      <alignment horizontal="center" vertical="center" shrinkToFit="1"/>
      <protection hidden="1"/>
    </xf>
    <xf numFmtId="0" fontId="21" fillId="4" borderId="0" xfId="0" applyNumberFormat="1" applyFont="1" applyFill="1" applyAlignment="1" applyProtection="1">
      <alignment horizontal="center" shrinkToFit="1"/>
      <protection locked="0"/>
    </xf>
    <xf numFmtId="0" fontId="9" fillId="4" borderId="0" xfId="0" applyNumberFormat="1" applyFont="1" applyFill="1" applyAlignment="1" applyProtection="1">
      <alignment horizontal="center" shrinkToFit="1"/>
      <protection locked="0"/>
    </xf>
  </cellXfs>
  <cellStyles count="17">
    <cellStyle name="Normal" xfId="0" builtinId="0"/>
    <cellStyle name="Normal 2" xfId="4"/>
    <cellStyle name="Normal 2 10" xfId="5"/>
    <cellStyle name="Normal 2 11" xfId="6"/>
    <cellStyle name="Normal 2 12" xfId="7"/>
    <cellStyle name="Normal 2 2" xfId="1"/>
    <cellStyle name="Normal 2 3" xfId="8"/>
    <cellStyle name="Normal 2 4" xfId="9"/>
    <cellStyle name="Normal 2 5" xfId="10"/>
    <cellStyle name="Normal 2 6" xfId="11"/>
    <cellStyle name="Normal 2 7" xfId="12"/>
    <cellStyle name="Normal 2 8" xfId="13"/>
    <cellStyle name="Normal 2 9" xfId="14"/>
    <cellStyle name="Normal 3" xfId="15"/>
    <cellStyle name="Normal 4" xfId="2"/>
    <cellStyle name="Normal 4 2" xfId="16"/>
    <cellStyle name="Normal 5" xfId="3"/>
  </cellStyles>
  <dxfs count="0"/>
  <tableStyles count="0" defaultTableStyle="TableStyleMedium2" defaultPivotStyle="PivotStyleLight16"/>
  <colors>
    <mruColors>
      <color rgb="FF0000CC"/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314825" y="466725"/>
          <a:ext cx="1692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857250" y="49530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D1DE10B-79C7-4A0C-A0B0-819AB4D61F58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159D607-B1E3-4885-91BE-35B62ABA418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4324350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opLeftCell="A37" zoomScale="90" zoomScaleNormal="90" workbookViewId="0">
      <selection activeCell="D53" sqref="D53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28515625" style="2" customWidth="1"/>
    <col min="6" max="6" width="5.85546875" style="2" customWidth="1"/>
    <col min="7" max="7" width="10" style="2" customWidth="1"/>
    <col min="8" max="8" width="13.7109375" style="2" customWidth="1"/>
    <col min="9" max="10" width="18.710937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6.5703125" style="2" customWidth="1"/>
    <col min="15" max="16" width="6.5703125" style="2" hidden="1" customWidth="1"/>
    <col min="17" max="17" width="6.5703125" style="2" customWidth="1"/>
    <col min="18" max="16384" width="8.7109375" style="2"/>
  </cols>
  <sheetData>
    <row r="1" spans="1:19" ht="28.5" customHeight="1" x14ac:dyDescent="0.25">
      <c r="A1" s="77" t="s">
        <v>20</v>
      </c>
      <c r="B1" s="78"/>
      <c r="C1" s="78"/>
      <c r="D1" s="78"/>
      <c r="E1" s="1"/>
      <c r="F1" s="88" t="s">
        <v>21</v>
      </c>
      <c r="G1" s="89"/>
      <c r="H1" s="89"/>
      <c r="I1" s="89"/>
      <c r="J1" s="89"/>
      <c r="K1" s="1"/>
      <c r="L1" s="1"/>
      <c r="M1" s="1"/>
    </row>
    <row r="2" spans="1:19" ht="18" customHeight="1" x14ac:dyDescent="0.25">
      <c r="B2" s="33"/>
      <c r="C2" s="3"/>
      <c r="D2" s="3"/>
      <c r="F2" s="90" t="s">
        <v>2127</v>
      </c>
      <c r="G2" s="90"/>
      <c r="H2" s="90"/>
      <c r="I2" s="90"/>
      <c r="J2" s="90"/>
      <c r="K2" s="3"/>
    </row>
    <row r="3" spans="1:19" ht="15.75" customHeight="1" x14ac:dyDescent="0.25">
      <c r="A3" s="34"/>
      <c r="B3" s="33"/>
      <c r="D3" s="99" t="s">
        <v>2126</v>
      </c>
      <c r="E3" s="5"/>
      <c r="F3" s="70" t="s">
        <v>211</v>
      </c>
      <c r="G3" s="70"/>
      <c r="H3" s="70"/>
      <c r="I3" s="70"/>
      <c r="J3" s="70"/>
      <c r="K3" s="5"/>
      <c r="L3" s="5"/>
      <c r="M3" s="5"/>
    </row>
    <row r="4" spans="1:19" ht="14.25" customHeight="1" x14ac:dyDescent="0.25">
      <c r="A4" s="4"/>
      <c r="E4" s="6"/>
      <c r="F4" s="6"/>
      <c r="G4" s="6"/>
      <c r="H4" s="91" t="s">
        <v>23</v>
      </c>
      <c r="I4" s="91"/>
      <c r="J4" s="7"/>
      <c r="K4" s="6"/>
      <c r="L4" s="6"/>
      <c r="M4" s="6"/>
      <c r="O4" s="6"/>
    </row>
    <row r="5" spans="1:19" ht="15.75" x14ac:dyDescent="0.25">
      <c r="E5" s="8"/>
      <c r="F5" s="94" t="s">
        <v>7</v>
      </c>
      <c r="G5" s="94"/>
      <c r="H5" s="94"/>
      <c r="I5" s="92" t="s">
        <v>481</v>
      </c>
      <c r="J5" s="92"/>
      <c r="K5" s="8"/>
      <c r="L5" s="86"/>
      <c r="M5" s="87"/>
    </row>
    <row r="6" spans="1:19" ht="21" customHeight="1" x14ac:dyDescent="0.25">
      <c r="A6" s="73" t="s">
        <v>0</v>
      </c>
      <c r="B6" s="73" t="s">
        <v>1</v>
      </c>
      <c r="C6" s="73" t="s">
        <v>2</v>
      </c>
      <c r="D6" s="75" t="s">
        <v>11</v>
      </c>
      <c r="E6" s="95" t="s">
        <v>22</v>
      </c>
      <c r="F6" s="79" t="s">
        <v>16</v>
      </c>
      <c r="G6" s="81" t="s">
        <v>8</v>
      </c>
      <c r="H6" s="75" t="s">
        <v>12</v>
      </c>
      <c r="I6" s="73" t="s">
        <v>14</v>
      </c>
      <c r="J6" s="73" t="s">
        <v>13</v>
      </c>
      <c r="K6" s="83" t="s">
        <v>3</v>
      </c>
      <c r="L6" s="84"/>
      <c r="M6" s="85"/>
      <c r="N6" s="75" t="s">
        <v>10</v>
      </c>
      <c r="O6" s="75" t="s">
        <v>19</v>
      </c>
      <c r="P6" s="71" t="s">
        <v>18</v>
      </c>
    </row>
    <row r="7" spans="1:19" ht="21.75" customHeight="1" x14ac:dyDescent="0.25">
      <c r="A7" s="74"/>
      <c r="B7" s="74"/>
      <c r="C7" s="74"/>
      <c r="D7" s="76"/>
      <c r="E7" s="96"/>
      <c r="F7" s="80"/>
      <c r="G7" s="82"/>
      <c r="H7" s="76"/>
      <c r="I7" s="74"/>
      <c r="J7" s="74"/>
      <c r="K7" s="16" t="s">
        <v>4</v>
      </c>
      <c r="L7" s="17" t="s">
        <v>5</v>
      </c>
      <c r="M7" s="17" t="s">
        <v>15</v>
      </c>
      <c r="N7" s="76"/>
      <c r="O7" s="76"/>
      <c r="P7" s="72"/>
    </row>
    <row r="8" spans="1:19" ht="15.75" customHeight="1" x14ac:dyDescent="0.25">
      <c r="A8" s="18">
        <f>IF(D8="","",1)</f>
        <v>1</v>
      </c>
      <c r="B8" s="19" t="s">
        <v>1681</v>
      </c>
      <c r="C8" s="20"/>
      <c r="D8" s="51" t="s">
        <v>24</v>
      </c>
      <c r="E8" s="46" t="s">
        <v>25</v>
      </c>
      <c r="F8" s="46"/>
      <c r="G8" s="52" t="s">
        <v>26</v>
      </c>
      <c r="H8" s="53" t="s">
        <v>27</v>
      </c>
      <c r="I8" s="54" t="s">
        <v>28</v>
      </c>
      <c r="J8" s="55" t="s">
        <v>29</v>
      </c>
      <c r="K8" s="46">
        <v>892</v>
      </c>
      <c r="L8" s="46">
        <v>30</v>
      </c>
      <c r="M8" s="55" t="s">
        <v>1581</v>
      </c>
      <c r="N8" s="46" t="s">
        <v>30</v>
      </c>
      <c r="O8" s="14" t="str">
        <f t="shared" ref="O8:O54" si="0">TRIM(RIGHT(SUBSTITUTE(TRIM(D8)," ",REPT(" ",LEN(TRIM(D8)))),LEN(TRIM(D8))))</f>
        <v>An</v>
      </c>
      <c r="P8" s="12" t="str">
        <f t="shared" ref="P8:P54" si="1">RIGHT(G8,4)</f>
        <v>2009</v>
      </c>
      <c r="Q8" s="9"/>
      <c r="R8" s="9"/>
      <c r="S8" s="9"/>
    </row>
    <row r="9" spans="1:19" ht="15.75" customHeight="1" x14ac:dyDescent="0.25">
      <c r="A9" s="21">
        <f>IF(D9="","",MAX($A$8:A8)+1)</f>
        <v>2</v>
      </c>
      <c r="B9" s="22" t="s">
        <v>1682</v>
      </c>
      <c r="C9" s="23"/>
      <c r="D9" s="37" t="s">
        <v>544</v>
      </c>
      <c r="E9" s="38" t="s">
        <v>45</v>
      </c>
      <c r="F9" s="38"/>
      <c r="G9" s="39" t="s">
        <v>545</v>
      </c>
      <c r="H9" s="44" t="s">
        <v>27</v>
      </c>
      <c r="I9" s="41" t="s">
        <v>546</v>
      </c>
      <c r="J9" s="42" t="s">
        <v>547</v>
      </c>
      <c r="K9" s="38">
        <v>363</v>
      </c>
      <c r="L9" s="38">
        <v>11</v>
      </c>
      <c r="M9" s="42" t="s">
        <v>1582</v>
      </c>
      <c r="N9" s="38" t="s">
        <v>62</v>
      </c>
      <c r="O9" s="15" t="str">
        <f t="shared" si="0"/>
        <v>Anh</v>
      </c>
      <c r="P9" s="13" t="str">
        <f t="shared" si="1"/>
        <v>2009</v>
      </c>
      <c r="R9" s="9"/>
    </row>
    <row r="10" spans="1:19" ht="15.75" customHeight="1" x14ac:dyDescent="0.25">
      <c r="A10" s="21">
        <f>IF(D10="","",MAX($A$8:A9)+1)</f>
        <v>3</v>
      </c>
      <c r="B10" s="22" t="s">
        <v>1683</v>
      </c>
      <c r="C10" s="23"/>
      <c r="D10" s="37" t="s">
        <v>1163</v>
      </c>
      <c r="E10" s="38" t="s">
        <v>45</v>
      </c>
      <c r="F10" s="38"/>
      <c r="G10" s="39" t="s">
        <v>1164</v>
      </c>
      <c r="H10" s="40" t="s">
        <v>27</v>
      </c>
      <c r="I10" s="41" t="s">
        <v>1165</v>
      </c>
      <c r="J10" s="42" t="s">
        <v>1166</v>
      </c>
      <c r="K10" s="38">
        <v>22</v>
      </c>
      <c r="L10" s="38">
        <v>2</v>
      </c>
      <c r="M10" s="42" t="s">
        <v>1584</v>
      </c>
      <c r="N10" s="38" t="s">
        <v>35</v>
      </c>
      <c r="O10" s="15" t="str">
        <f t="shared" si="0"/>
        <v>Băng</v>
      </c>
      <c r="P10" s="13" t="str">
        <f t="shared" si="1"/>
        <v>2009</v>
      </c>
      <c r="R10" s="9"/>
    </row>
    <row r="11" spans="1:19" ht="15.75" customHeight="1" x14ac:dyDescent="0.25">
      <c r="A11" s="21">
        <f>IF(D11="","",MAX($A$8:A10)+1)</f>
        <v>4</v>
      </c>
      <c r="B11" s="22" t="s">
        <v>1684</v>
      </c>
      <c r="C11" s="23"/>
      <c r="D11" s="37" t="s">
        <v>869</v>
      </c>
      <c r="E11" s="38" t="s">
        <v>25</v>
      </c>
      <c r="F11" s="38"/>
      <c r="G11" s="39" t="s">
        <v>366</v>
      </c>
      <c r="H11" s="44" t="s">
        <v>27</v>
      </c>
      <c r="I11" s="41" t="s">
        <v>870</v>
      </c>
      <c r="J11" s="42" t="s">
        <v>871</v>
      </c>
      <c r="K11" s="38">
        <v>46</v>
      </c>
      <c r="L11" s="38">
        <v>2</v>
      </c>
      <c r="M11" s="42" t="s">
        <v>1583</v>
      </c>
      <c r="N11" s="38" t="s">
        <v>62</v>
      </c>
      <c r="O11" s="15" t="str">
        <f t="shared" si="0"/>
        <v>Bảo</v>
      </c>
      <c r="P11" s="13" t="str">
        <f t="shared" si="1"/>
        <v>2009</v>
      </c>
      <c r="R11" s="9"/>
    </row>
    <row r="12" spans="1:19" ht="15.75" customHeight="1" x14ac:dyDescent="0.25">
      <c r="A12" s="21">
        <f>IF(D12="","",MAX($A$8:A11)+1)</f>
        <v>5</v>
      </c>
      <c r="B12" s="22" t="s">
        <v>1685</v>
      </c>
      <c r="C12" s="23"/>
      <c r="D12" s="37" t="s">
        <v>1448</v>
      </c>
      <c r="E12" s="38" t="s">
        <v>45</v>
      </c>
      <c r="F12" s="38"/>
      <c r="G12" s="39" t="s">
        <v>1120</v>
      </c>
      <c r="H12" s="40" t="s">
        <v>27</v>
      </c>
      <c r="I12" s="41" t="s">
        <v>1449</v>
      </c>
      <c r="J12" s="42" t="s">
        <v>1450</v>
      </c>
      <c r="K12" s="38">
        <v>52</v>
      </c>
      <c r="L12" s="38">
        <v>2</v>
      </c>
      <c r="M12" s="42" t="s">
        <v>1585</v>
      </c>
      <c r="N12" s="38" t="s">
        <v>35</v>
      </c>
      <c r="O12" s="15" t="str">
        <f t="shared" si="0"/>
        <v>Bích</v>
      </c>
      <c r="P12" s="13" t="str">
        <f t="shared" si="1"/>
        <v>2009</v>
      </c>
      <c r="R12" s="9"/>
    </row>
    <row r="13" spans="1:19" ht="15.75" customHeight="1" x14ac:dyDescent="0.25">
      <c r="A13" s="21">
        <f>IF(D13="","",MAX($A$8:A12)+1)</f>
        <v>6</v>
      </c>
      <c r="B13" s="22" t="s">
        <v>1686</v>
      </c>
      <c r="C13" s="23"/>
      <c r="D13" s="37" t="s">
        <v>1451</v>
      </c>
      <c r="E13" s="38" t="s">
        <v>45</v>
      </c>
      <c r="F13" s="38"/>
      <c r="G13" s="39" t="s">
        <v>730</v>
      </c>
      <c r="H13" s="44" t="s">
        <v>27</v>
      </c>
      <c r="I13" s="41" t="s">
        <v>1452</v>
      </c>
      <c r="J13" s="42" t="s">
        <v>1453</v>
      </c>
      <c r="K13" s="38">
        <v>940</v>
      </c>
      <c r="L13" s="38">
        <v>32</v>
      </c>
      <c r="M13" s="42" t="s">
        <v>1581</v>
      </c>
      <c r="N13" s="38" t="s">
        <v>30</v>
      </c>
      <c r="O13" s="15" t="str">
        <f t="shared" si="0"/>
        <v>Châu</v>
      </c>
      <c r="P13" s="13" t="str">
        <f t="shared" si="1"/>
        <v>2009</v>
      </c>
      <c r="R13" s="9"/>
    </row>
    <row r="14" spans="1:19" ht="15.75" customHeight="1" x14ac:dyDescent="0.25">
      <c r="A14" s="21">
        <f>IF(D14="","",MAX($A$8:A13)+1)</f>
        <v>7</v>
      </c>
      <c r="B14" s="22" t="s">
        <v>1687</v>
      </c>
      <c r="C14" s="23"/>
      <c r="D14" s="37" t="s">
        <v>1171</v>
      </c>
      <c r="E14" s="38" t="s">
        <v>45</v>
      </c>
      <c r="F14" s="38"/>
      <c r="G14" s="39" t="s">
        <v>691</v>
      </c>
      <c r="H14" s="40" t="s">
        <v>713</v>
      </c>
      <c r="I14" s="41" t="s">
        <v>1172</v>
      </c>
      <c r="J14" s="42" t="s">
        <v>1173</v>
      </c>
      <c r="K14" s="38">
        <v>4</v>
      </c>
      <c r="L14" s="38">
        <v>1</v>
      </c>
      <c r="M14" s="42" t="s">
        <v>1586</v>
      </c>
      <c r="N14" s="38" t="s">
        <v>35</v>
      </c>
      <c r="O14" s="15" t="str">
        <f t="shared" si="0"/>
        <v>Dung</v>
      </c>
      <c r="P14" s="13" t="str">
        <f t="shared" si="1"/>
        <v>2009</v>
      </c>
      <c r="R14" s="9"/>
    </row>
    <row r="15" spans="1:19" ht="15.75" customHeight="1" x14ac:dyDescent="0.25">
      <c r="A15" s="21">
        <f>IF(D15="","",MAX($A$8:A14)+1)</f>
        <v>8</v>
      </c>
      <c r="B15" s="22" t="s">
        <v>1688</v>
      </c>
      <c r="C15" s="23"/>
      <c r="D15" s="37" t="s">
        <v>718</v>
      </c>
      <c r="E15" s="38" t="s">
        <v>25</v>
      </c>
      <c r="F15" s="38"/>
      <c r="G15" s="39" t="s">
        <v>719</v>
      </c>
      <c r="H15" s="40" t="s">
        <v>27</v>
      </c>
      <c r="I15" s="41" t="s">
        <v>720</v>
      </c>
      <c r="J15" s="42" t="s">
        <v>721</v>
      </c>
      <c r="K15" s="38" t="s">
        <v>25</v>
      </c>
      <c r="L15" s="38">
        <v>8</v>
      </c>
      <c r="M15" s="42" t="s">
        <v>1587</v>
      </c>
      <c r="N15" s="38" t="s">
        <v>722</v>
      </c>
      <c r="O15" s="15" t="str">
        <f t="shared" si="0"/>
        <v>Duy</v>
      </c>
      <c r="P15" s="13" t="str">
        <f t="shared" si="1"/>
        <v>2009</v>
      </c>
      <c r="R15" s="9"/>
    </row>
    <row r="16" spans="1:19" ht="15.75" customHeight="1" x14ac:dyDescent="0.25">
      <c r="A16" s="21">
        <f>IF(D16="","",MAX($A$8:A15)+1)</f>
        <v>9</v>
      </c>
      <c r="B16" s="22" t="s">
        <v>1689</v>
      </c>
      <c r="C16" s="23"/>
      <c r="D16" s="37" t="s">
        <v>1024</v>
      </c>
      <c r="E16" s="38" t="s">
        <v>25</v>
      </c>
      <c r="F16" s="38"/>
      <c r="G16" s="39" t="s">
        <v>1025</v>
      </c>
      <c r="H16" s="40" t="s">
        <v>27</v>
      </c>
      <c r="I16" s="41" t="s">
        <v>1026</v>
      </c>
      <c r="J16" s="42" t="s">
        <v>1027</v>
      </c>
      <c r="K16" s="38">
        <v>109</v>
      </c>
      <c r="L16" s="38">
        <v>4</v>
      </c>
      <c r="M16" s="42" t="s">
        <v>1585</v>
      </c>
      <c r="N16" s="38" t="s">
        <v>35</v>
      </c>
      <c r="O16" s="15" t="str">
        <f t="shared" si="0"/>
        <v>Duy</v>
      </c>
      <c r="P16" s="13" t="str">
        <f t="shared" si="1"/>
        <v>2009</v>
      </c>
      <c r="R16" s="9"/>
    </row>
    <row r="17" spans="1:18" ht="15.75" customHeight="1" x14ac:dyDescent="0.25">
      <c r="A17" s="21">
        <f>IF(D17="","",MAX($A$8:A16)+1)</f>
        <v>10</v>
      </c>
      <c r="B17" s="22" t="s">
        <v>1690</v>
      </c>
      <c r="C17" s="23"/>
      <c r="D17" s="37" t="s">
        <v>1174</v>
      </c>
      <c r="E17" s="38" t="s">
        <v>25</v>
      </c>
      <c r="F17" s="38"/>
      <c r="G17" s="39" t="s">
        <v>132</v>
      </c>
      <c r="H17" s="44" t="s">
        <v>27</v>
      </c>
      <c r="I17" s="41" t="s">
        <v>1175</v>
      </c>
      <c r="J17" s="42" t="s">
        <v>1176</v>
      </c>
      <c r="K17" s="38">
        <v>91</v>
      </c>
      <c r="L17" s="38">
        <v>4</v>
      </c>
      <c r="M17" s="42" t="s">
        <v>1588</v>
      </c>
      <c r="N17" s="38" t="s">
        <v>62</v>
      </c>
      <c r="O17" s="15" t="str">
        <f t="shared" si="0"/>
        <v>Duy</v>
      </c>
      <c r="P17" s="13" t="str">
        <f t="shared" si="1"/>
        <v>2009</v>
      </c>
      <c r="R17" s="9"/>
    </row>
    <row r="18" spans="1:18" ht="15.75" customHeight="1" x14ac:dyDescent="0.25">
      <c r="A18" s="21">
        <f>IF(D18="","",MAX($A$8:A17)+1)</f>
        <v>11</v>
      </c>
      <c r="B18" s="22" t="s">
        <v>1691</v>
      </c>
      <c r="C18" s="23"/>
      <c r="D18" s="37" t="s">
        <v>1458</v>
      </c>
      <c r="E18" s="38" t="s">
        <v>25</v>
      </c>
      <c r="F18" s="38"/>
      <c r="G18" s="39" t="s">
        <v>1459</v>
      </c>
      <c r="H18" s="44" t="s">
        <v>27</v>
      </c>
      <c r="I18" s="41" t="s">
        <v>1460</v>
      </c>
      <c r="J18" s="42" t="s">
        <v>1461</v>
      </c>
      <c r="K18" s="38">
        <v>255</v>
      </c>
      <c r="L18" s="38">
        <v>10</v>
      </c>
      <c r="M18" s="42" t="s">
        <v>1589</v>
      </c>
      <c r="N18" s="38" t="s">
        <v>30</v>
      </c>
      <c r="O18" s="15" t="str">
        <f t="shared" si="0"/>
        <v>Đạt</v>
      </c>
      <c r="P18" s="13" t="str">
        <f t="shared" si="1"/>
        <v>2009</v>
      </c>
      <c r="R18" s="9"/>
    </row>
    <row r="19" spans="1:18" ht="15.75" customHeight="1" x14ac:dyDescent="0.25">
      <c r="A19" s="21">
        <f>IF(D19="","",MAX($A$8:A18)+1)</f>
        <v>12</v>
      </c>
      <c r="B19" s="22" t="s">
        <v>1692</v>
      </c>
      <c r="C19" s="23"/>
      <c r="D19" s="37" t="s">
        <v>729</v>
      </c>
      <c r="E19" s="38" t="s">
        <v>45</v>
      </c>
      <c r="F19" s="38"/>
      <c r="G19" s="39" t="s">
        <v>730</v>
      </c>
      <c r="H19" s="40" t="s">
        <v>27</v>
      </c>
      <c r="I19" s="41" t="s">
        <v>731</v>
      </c>
      <c r="J19" s="42" t="s">
        <v>732</v>
      </c>
      <c r="K19" s="38">
        <v>65</v>
      </c>
      <c r="L19" s="38">
        <v>3</v>
      </c>
      <c r="M19" s="42" t="s">
        <v>1585</v>
      </c>
      <c r="N19" s="38" t="s">
        <v>35</v>
      </c>
      <c r="O19" s="15" t="str">
        <f t="shared" si="0"/>
        <v>Hằng</v>
      </c>
      <c r="P19" s="13" t="str">
        <f t="shared" si="1"/>
        <v>2009</v>
      </c>
      <c r="R19" s="9"/>
    </row>
    <row r="20" spans="1:18" ht="15.75" customHeight="1" x14ac:dyDescent="0.25">
      <c r="A20" s="21">
        <f>IF(D20="","",MAX($A$8:A19)+1)</f>
        <v>13</v>
      </c>
      <c r="B20" s="22" t="s">
        <v>1693</v>
      </c>
      <c r="C20" s="23"/>
      <c r="D20" s="37" t="s">
        <v>1468</v>
      </c>
      <c r="E20" s="38" t="s">
        <v>25</v>
      </c>
      <c r="F20" s="38"/>
      <c r="G20" s="39" t="s">
        <v>1469</v>
      </c>
      <c r="H20" s="44" t="s">
        <v>27</v>
      </c>
      <c r="I20" s="41" t="s">
        <v>1470</v>
      </c>
      <c r="J20" s="42" t="s">
        <v>1471</v>
      </c>
      <c r="K20" s="38">
        <v>263</v>
      </c>
      <c r="L20" s="38">
        <v>12</v>
      </c>
      <c r="M20" s="42" t="s">
        <v>1590</v>
      </c>
      <c r="N20" s="38" t="s">
        <v>62</v>
      </c>
      <c r="O20" s="15" t="str">
        <f t="shared" si="0"/>
        <v>Hóa</v>
      </c>
      <c r="P20" s="13" t="str">
        <f t="shared" si="1"/>
        <v>2009</v>
      </c>
      <c r="R20" s="9"/>
    </row>
    <row r="21" spans="1:18" ht="15.75" customHeight="1" x14ac:dyDescent="0.25">
      <c r="A21" s="21">
        <f>IF(D21="","",MAX($A$8:A20)+1)</f>
        <v>14</v>
      </c>
      <c r="B21" s="22" t="s">
        <v>1694</v>
      </c>
      <c r="C21" s="23"/>
      <c r="D21" s="37" t="s">
        <v>81</v>
      </c>
      <c r="E21" s="38" t="s">
        <v>25</v>
      </c>
      <c r="F21" s="38"/>
      <c r="G21" s="39" t="s">
        <v>82</v>
      </c>
      <c r="H21" s="44" t="s">
        <v>27</v>
      </c>
      <c r="I21" s="41" t="s">
        <v>83</v>
      </c>
      <c r="J21" s="42" t="s">
        <v>84</v>
      </c>
      <c r="K21" s="38">
        <v>1059</v>
      </c>
      <c r="L21" s="38">
        <v>36</v>
      </c>
      <c r="M21" s="42" t="s">
        <v>1581</v>
      </c>
      <c r="N21" s="38" t="s">
        <v>30</v>
      </c>
      <c r="O21" s="15" t="str">
        <f t="shared" si="0"/>
        <v>Hưng</v>
      </c>
      <c r="P21" s="13" t="str">
        <f t="shared" si="1"/>
        <v>2009</v>
      </c>
      <c r="R21" s="9"/>
    </row>
    <row r="22" spans="1:18" ht="15.75" customHeight="1" x14ac:dyDescent="0.25">
      <c r="A22" s="21">
        <f>IF(D22="","",MAX($A$8:A21)+1)</f>
        <v>15</v>
      </c>
      <c r="B22" s="22" t="s">
        <v>1695</v>
      </c>
      <c r="C22" s="23"/>
      <c r="D22" s="37" t="s">
        <v>429</v>
      </c>
      <c r="E22" s="38" t="s">
        <v>25</v>
      </c>
      <c r="F22" s="38"/>
      <c r="G22" s="39" t="s">
        <v>430</v>
      </c>
      <c r="H22" s="40" t="s">
        <v>27</v>
      </c>
      <c r="I22" s="41" t="s">
        <v>431</v>
      </c>
      <c r="J22" s="42" t="s">
        <v>432</v>
      </c>
      <c r="K22" s="38">
        <v>388</v>
      </c>
      <c r="L22" s="38">
        <v>16</v>
      </c>
      <c r="M22" s="42" t="s">
        <v>1591</v>
      </c>
      <c r="N22" s="38" t="s">
        <v>35</v>
      </c>
      <c r="O22" s="15" t="str">
        <f t="shared" si="0"/>
        <v>Khảnh</v>
      </c>
      <c r="P22" s="13" t="str">
        <f t="shared" si="1"/>
        <v>2009</v>
      </c>
      <c r="R22" s="9"/>
    </row>
    <row r="23" spans="1:18" ht="15.75" customHeight="1" x14ac:dyDescent="0.25">
      <c r="A23" s="21">
        <f>IF(D23="","",MAX($A$8:A22)+1)</f>
        <v>16</v>
      </c>
      <c r="B23" s="22" t="s">
        <v>1696</v>
      </c>
      <c r="C23" s="23"/>
      <c r="D23" s="37" t="s">
        <v>1349</v>
      </c>
      <c r="E23" s="38" t="s">
        <v>25</v>
      </c>
      <c r="F23" s="38"/>
      <c r="G23" s="39" t="s">
        <v>855</v>
      </c>
      <c r="H23" s="44" t="s">
        <v>27</v>
      </c>
      <c r="I23" s="41" t="s">
        <v>204</v>
      </c>
      <c r="J23" s="42" t="s">
        <v>1350</v>
      </c>
      <c r="K23" s="38">
        <v>180</v>
      </c>
      <c r="L23" s="38">
        <v>7</v>
      </c>
      <c r="M23" s="42" t="s">
        <v>1589</v>
      </c>
      <c r="N23" s="38" t="s">
        <v>30</v>
      </c>
      <c r="O23" s="15" t="str">
        <f t="shared" si="0"/>
        <v>Khôi</v>
      </c>
      <c r="P23" s="13" t="str">
        <f t="shared" si="1"/>
        <v>2009</v>
      </c>
      <c r="R23" s="9"/>
    </row>
    <row r="24" spans="1:18" ht="15.75" customHeight="1" x14ac:dyDescent="0.25">
      <c r="A24" s="21">
        <f>IF(D24="","",MAX($A$8:A23)+1)</f>
        <v>17</v>
      </c>
      <c r="B24" s="22" t="s">
        <v>1697</v>
      </c>
      <c r="C24" s="23"/>
      <c r="D24" s="37" t="s">
        <v>440</v>
      </c>
      <c r="E24" s="38" t="s">
        <v>45</v>
      </c>
      <c r="F24" s="38"/>
      <c r="G24" s="39" t="s">
        <v>203</v>
      </c>
      <c r="H24" s="40" t="s">
        <v>27</v>
      </c>
      <c r="I24" s="41" t="s">
        <v>441</v>
      </c>
      <c r="J24" s="42" t="s">
        <v>442</v>
      </c>
      <c r="K24" s="38">
        <v>436</v>
      </c>
      <c r="L24" s="38">
        <v>18</v>
      </c>
      <c r="M24" s="42" t="s">
        <v>1591</v>
      </c>
      <c r="N24" s="38" t="s">
        <v>35</v>
      </c>
      <c r="O24" s="15" t="str">
        <f t="shared" si="0"/>
        <v>Loan</v>
      </c>
      <c r="P24" s="13" t="str">
        <f t="shared" si="1"/>
        <v>2009</v>
      </c>
      <c r="R24" s="9"/>
    </row>
    <row r="25" spans="1:18" ht="15.75" customHeight="1" x14ac:dyDescent="0.25">
      <c r="A25" s="21">
        <f>IF(D25="","",MAX($A$8:A24)+1)</f>
        <v>18</v>
      </c>
      <c r="B25" s="22" t="s">
        <v>1698</v>
      </c>
      <c r="C25" s="23"/>
      <c r="D25" s="37" t="s">
        <v>764</v>
      </c>
      <c r="E25" s="38" t="s">
        <v>25</v>
      </c>
      <c r="F25" s="38"/>
      <c r="G25" s="39" t="s">
        <v>765</v>
      </c>
      <c r="H25" s="44" t="s">
        <v>27</v>
      </c>
      <c r="I25" s="41" t="s">
        <v>766</v>
      </c>
      <c r="J25" s="42" t="s">
        <v>767</v>
      </c>
      <c r="K25" s="38" t="s">
        <v>416</v>
      </c>
      <c r="L25" s="38" t="s">
        <v>325</v>
      </c>
      <c r="M25" s="42" t="s">
        <v>1581</v>
      </c>
      <c r="N25" s="38" t="s">
        <v>30</v>
      </c>
      <c r="O25" s="15" t="str">
        <f t="shared" si="0"/>
        <v>Lộc</v>
      </c>
      <c r="P25" s="13" t="str">
        <f t="shared" si="1"/>
        <v>2009</v>
      </c>
      <c r="R25" s="9"/>
    </row>
    <row r="26" spans="1:18" ht="15.75" customHeight="1" x14ac:dyDescent="0.25">
      <c r="A26" s="21">
        <f>IF(D26="","",MAX($A$8:A25)+1)</f>
        <v>19</v>
      </c>
      <c r="B26" s="22" t="s">
        <v>1638</v>
      </c>
      <c r="C26" s="23"/>
      <c r="D26" s="37" t="s">
        <v>1630</v>
      </c>
      <c r="E26" s="38" t="s">
        <v>25</v>
      </c>
      <c r="F26" s="38"/>
      <c r="G26" s="39" t="s">
        <v>1640</v>
      </c>
      <c r="H26" s="44" t="s">
        <v>27</v>
      </c>
      <c r="I26" s="41" t="s">
        <v>1641</v>
      </c>
      <c r="J26" s="42" t="s">
        <v>1642</v>
      </c>
      <c r="K26" s="38">
        <v>480</v>
      </c>
      <c r="L26" s="38">
        <v>16</v>
      </c>
      <c r="M26" s="42" t="s">
        <v>1620</v>
      </c>
      <c r="N26" s="38" t="s">
        <v>1631</v>
      </c>
      <c r="O26" s="15" t="str">
        <f t="shared" si="0"/>
        <v>Lộc</v>
      </c>
      <c r="P26" s="13" t="str">
        <f t="shared" si="1"/>
        <v>2008</v>
      </c>
      <c r="R26" s="9"/>
    </row>
    <row r="27" spans="1:18" ht="15.75" customHeight="1" x14ac:dyDescent="0.25">
      <c r="A27" s="21">
        <f>IF(D27="","",MAX($A$8:A26)+1)</f>
        <v>20</v>
      </c>
      <c r="B27" s="22" t="s">
        <v>1699</v>
      </c>
      <c r="C27" s="23"/>
      <c r="D27" s="37" t="s">
        <v>278</v>
      </c>
      <c r="E27" s="38" t="s">
        <v>45</v>
      </c>
      <c r="F27" s="38"/>
      <c r="G27" s="39" t="s">
        <v>279</v>
      </c>
      <c r="H27" s="44" t="s">
        <v>27</v>
      </c>
      <c r="I27" s="41" t="s">
        <v>280</v>
      </c>
      <c r="J27" s="42" t="s">
        <v>281</v>
      </c>
      <c r="K27" s="38">
        <v>77</v>
      </c>
      <c r="L27" s="38">
        <v>3</v>
      </c>
      <c r="M27" s="42" t="s">
        <v>1582</v>
      </c>
      <c r="N27" s="38" t="s">
        <v>62</v>
      </c>
      <c r="O27" s="15" t="str">
        <f t="shared" si="0"/>
        <v>Lợi</v>
      </c>
      <c r="P27" s="13" t="str">
        <f t="shared" si="1"/>
        <v>2009</v>
      </c>
      <c r="R27" s="9"/>
    </row>
    <row r="28" spans="1:18" ht="15.75" customHeight="1" x14ac:dyDescent="0.25">
      <c r="A28" s="21">
        <f>IF(D28="","",MAX($A$8:A27)+1)</f>
        <v>21</v>
      </c>
      <c r="B28" s="22" t="s">
        <v>1700</v>
      </c>
      <c r="C28" s="23"/>
      <c r="D28" s="37" t="s">
        <v>606</v>
      </c>
      <c r="E28" s="38" t="s">
        <v>45</v>
      </c>
      <c r="F28" s="38"/>
      <c r="G28" s="39" t="s">
        <v>238</v>
      </c>
      <c r="H28" s="40" t="s">
        <v>510</v>
      </c>
      <c r="I28" s="41" t="s">
        <v>607</v>
      </c>
      <c r="J28" s="42" t="s">
        <v>608</v>
      </c>
      <c r="K28" s="38">
        <v>487</v>
      </c>
      <c r="L28" s="38">
        <v>19</v>
      </c>
      <c r="M28" s="42" t="s">
        <v>1591</v>
      </c>
      <c r="N28" s="38" t="s">
        <v>35</v>
      </c>
      <c r="O28" s="15" t="str">
        <f t="shared" si="0"/>
        <v>Ly</v>
      </c>
      <c r="P28" s="13" t="str">
        <f t="shared" si="1"/>
        <v>2009</v>
      </c>
      <c r="R28" s="9"/>
    </row>
    <row r="29" spans="1:18" ht="15.75" customHeight="1" x14ac:dyDescent="0.25">
      <c r="A29" s="21">
        <f>IF(D29="","",MAX($A$8:A28)+1)</f>
        <v>22</v>
      </c>
      <c r="B29" s="22" t="s">
        <v>1701</v>
      </c>
      <c r="C29" s="23"/>
      <c r="D29" s="37" t="s">
        <v>1216</v>
      </c>
      <c r="E29" s="38" t="s">
        <v>25</v>
      </c>
      <c r="F29" s="38"/>
      <c r="G29" s="39" t="s">
        <v>1217</v>
      </c>
      <c r="H29" s="44" t="s">
        <v>1218</v>
      </c>
      <c r="I29" s="41" t="s">
        <v>464</v>
      </c>
      <c r="J29" s="42" t="s">
        <v>1219</v>
      </c>
      <c r="K29" s="38">
        <v>438</v>
      </c>
      <c r="L29" s="38">
        <v>12</v>
      </c>
      <c r="M29" s="42" t="s">
        <v>1581</v>
      </c>
      <c r="N29" s="38" t="s">
        <v>30</v>
      </c>
      <c r="O29" s="15" t="str">
        <f t="shared" si="0"/>
        <v>Nam</v>
      </c>
      <c r="P29" s="13" t="str">
        <f t="shared" si="1"/>
        <v>2009</v>
      </c>
      <c r="R29" s="9"/>
    </row>
    <row r="30" spans="1:18" ht="15.75" customHeight="1" x14ac:dyDescent="0.25">
      <c r="A30" s="21">
        <f>IF(D30="","",MAX($A$8:A29)+1)</f>
        <v>23</v>
      </c>
      <c r="B30" s="22" t="s">
        <v>1702</v>
      </c>
      <c r="C30" s="23"/>
      <c r="D30" s="37" t="s">
        <v>289</v>
      </c>
      <c r="E30" s="38" t="s">
        <v>45</v>
      </c>
      <c r="F30" s="38"/>
      <c r="G30" s="39" t="s">
        <v>290</v>
      </c>
      <c r="H30" s="44" t="s">
        <v>27</v>
      </c>
      <c r="I30" s="41" t="s">
        <v>291</v>
      </c>
      <c r="J30" s="42" t="s">
        <v>292</v>
      </c>
      <c r="K30" s="38">
        <v>376</v>
      </c>
      <c r="L30" s="38">
        <v>12</v>
      </c>
      <c r="M30" s="42" t="s">
        <v>1592</v>
      </c>
      <c r="N30" s="38" t="s">
        <v>62</v>
      </c>
      <c r="O30" s="15" t="str">
        <f t="shared" si="0"/>
        <v>Ngân</v>
      </c>
      <c r="P30" s="13" t="str">
        <f t="shared" si="1"/>
        <v>2009</v>
      </c>
      <c r="R30" s="9"/>
    </row>
    <row r="31" spans="1:18" ht="15.75" customHeight="1" x14ac:dyDescent="0.25">
      <c r="A31" s="21">
        <f>IF(D31="","",MAX($A$8:A30)+1)</f>
        <v>24</v>
      </c>
      <c r="B31" s="22" t="s">
        <v>1703</v>
      </c>
      <c r="C31" s="23"/>
      <c r="D31" s="37" t="s">
        <v>1079</v>
      </c>
      <c r="E31" s="38" t="s">
        <v>45</v>
      </c>
      <c r="F31" s="38"/>
      <c r="G31" s="39" t="s">
        <v>258</v>
      </c>
      <c r="H31" s="40" t="s">
        <v>27</v>
      </c>
      <c r="I31" s="41" t="s">
        <v>500</v>
      </c>
      <c r="J31" s="42" t="s">
        <v>1080</v>
      </c>
      <c r="K31" s="38">
        <v>154</v>
      </c>
      <c r="L31" s="38">
        <v>6</v>
      </c>
      <c r="M31" s="42" t="s">
        <v>1585</v>
      </c>
      <c r="N31" s="38" t="s">
        <v>35</v>
      </c>
      <c r="O31" s="15" t="str">
        <f t="shared" si="0"/>
        <v>Nghi</v>
      </c>
      <c r="P31" s="13" t="str">
        <f t="shared" si="1"/>
        <v>2009</v>
      </c>
      <c r="R31" s="9"/>
    </row>
    <row r="32" spans="1:18" ht="15.75" customHeight="1" x14ac:dyDescent="0.25">
      <c r="A32" s="21">
        <f>IF(D32="","",MAX($A$8:A31)+1)</f>
        <v>25</v>
      </c>
      <c r="B32" s="22" t="s">
        <v>1704</v>
      </c>
      <c r="C32" s="23"/>
      <c r="D32" s="37" t="s">
        <v>293</v>
      </c>
      <c r="E32" s="38" t="s">
        <v>45</v>
      </c>
      <c r="F32" s="38"/>
      <c r="G32" s="39" t="s">
        <v>294</v>
      </c>
      <c r="H32" s="44" t="s">
        <v>27</v>
      </c>
      <c r="I32" s="41" t="s">
        <v>295</v>
      </c>
      <c r="J32" s="42" t="s">
        <v>296</v>
      </c>
      <c r="K32" s="38">
        <v>818</v>
      </c>
      <c r="L32" s="38">
        <v>32</v>
      </c>
      <c r="M32" s="42" t="s">
        <v>1591</v>
      </c>
      <c r="N32" s="38" t="s">
        <v>62</v>
      </c>
      <c r="O32" s="15" t="str">
        <f t="shared" si="0"/>
        <v>Ngọc</v>
      </c>
      <c r="P32" s="13" t="str">
        <f t="shared" si="1"/>
        <v>2009</v>
      </c>
      <c r="R32" s="9"/>
    </row>
    <row r="33" spans="1:18" ht="15.75" customHeight="1" x14ac:dyDescent="0.25">
      <c r="A33" s="21">
        <f>IF(D33="","",MAX($A$8:A32)+1)</f>
        <v>26</v>
      </c>
      <c r="B33" s="22" t="s">
        <v>1705</v>
      </c>
      <c r="C33" s="23"/>
      <c r="D33" s="37" t="s">
        <v>622</v>
      </c>
      <c r="E33" s="38" t="s">
        <v>45</v>
      </c>
      <c r="F33" s="38"/>
      <c r="G33" s="39" t="s">
        <v>160</v>
      </c>
      <c r="H33" s="44" t="s">
        <v>27</v>
      </c>
      <c r="I33" s="41" t="s">
        <v>623</v>
      </c>
      <c r="J33" s="42" t="s">
        <v>624</v>
      </c>
      <c r="K33" s="38">
        <v>73</v>
      </c>
      <c r="L33" s="38">
        <v>3</v>
      </c>
      <c r="M33" s="42" t="s">
        <v>1593</v>
      </c>
      <c r="N33" s="38" t="s">
        <v>30</v>
      </c>
      <c r="O33" s="15" t="str">
        <f t="shared" si="0"/>
        <v>Ngọc</v>
      </c>
      <c r="P33" s="13" t="str">
        <f t="shared" si="1"/>
        <v>2009</v>
      </c>
      <c r="R33" s="9"/>
    </row>
    <row r="34" spans="1:18" ht="15.75" customHeight="1" x14ac:dyDescent="0.25">
      <c r="A34" s="21">
        <f>IF(D34="","",MAX($A$8:A33)+1)</f>
        <v>27</v>
      </c>
      <c r="B34" s="22" t="s">
        <v>1706</v>
      </c>
      <c r="C34" s="23"/>
      <c r="D34" s="37" t="s">
        <v>1237</v>
      </c>
      <c r="E34" s="38" t="s">
        <v>45</v>
      </c>
      <c r="F34" s="38"/>
      <c r="G34" s="39" t="s">
        <v>1238</v>
      </c>
      <c r="H34" s="40" t="s">
        <v>27</v>
      </c>
      <c r="I34" s="41" t="s">
        <v>1239</v>
      </c>
      <c r="J34" s="42" t="s">
        <v>335</v>
      </c>
      <c r="K34" s="38">
        <v>135</v>
      </c>
      <c r="L34" s="38">
        <v>4</v>
      </c>
      <c r="M34" s="42" t="s">
        <v>1584</v>
      </c>
      <c r="N34" s="38" t="s">
        <v>35</v>
      </c>
      <c r="O34" s="15" t="str">
        <f t="shared" si="0"/>
        <v>Như</v>
      </c>
      <c r="P34" s="13" t="str">
        <f t="shared" si="1"/>
        <v>2009</v>
      </c>
      <c r="R34" s="9"/>
    </row>
    <row r="35" spans="1:18" ht="15.75" customHeight="1" x14ac:dyDescent="0.25">
      <c r="A35" s="21">
        <f>IF(D35="","",MAX($A$8:A34)+1)</f>
        <v>28</v>
      </c>
      <c r="B35" s="22" t="s">
        <v>1707</v>
      </c>
      <c r="C35" s="23"/>
      <c r="D35" s="37" t="s">
        <v>797</v>
      </c>
      <c r="E35" s="38" t="s">
        <v>45</v>
      </c>
      <c r="F35" s="38"/>
      <c r="G35" s="39" t="s">
        <v>241</v>
      </c>
      <c r="H35" s="44" t="s">
        <v>27</v>
      </c>
      <c r="I35" s="41" t="s">
        <v>798</v>
      </c>
      <c r="J35" s="42" t="s">
        <v>799</v>
      </c>
      <c r="K35" s="38">
        <v>220</v>
      </c>
      <c r="L35" s="38">
        <v>9</v>
      </c>
      <c r="M35" s="42" t="s">
        <v>1589</v>
      </c>
      <c r="N35" s="38" t="s">
        <v>30</v>
      </c>
      <c r="O35" s="15" t="str">
        <f t="shared" si="0"/>
        <v>Như</v>
      </c>
      <c r="P35" s="13" t="str">
        <f t="shared" si="1"/>
        <v>2009</v>
      </c>
      <c r="R35" s="9"/>
    </row>
    <row r="36" spans="1:18" ht="15.75" customHeight="1" x14ac:dyDescent="0.25">
      <c r="A36" s="21">
        <f>IF(D36="","",MAX($A$8:A35)+1)</f>
        <v>29</v>
      </c>
      <c r="B36" s="22" t="s">
        <v>1708</v>
      </c>
      <c r="C36" s="23"/>
      <c r="D36" s="37" t="s">
        <v>954</v>
      </c>
      <c r="E36" s="38" t="s">
        <v>25</v>
      </c>
      <c r="F36" s="38"/>
      <c r="G36" s="39" t="s">
        <v>541</v>
      </c>
      <c r="H36" s="40" t="s">
        <v>27</v>
      </c>
      <c r="I36" s="41" t="s">
        <v>955</v>
      </c>
      <c r="J36" s="42" t="s">
        <v>956</v>
      </c>
      <c r="K36" s="38" t="s">
        <v>25</v>
      </c>
      <c r="L36" s="38" t="s">
        <v>25</v>
      </c>
      <c r="M36" s="42" t="s">
        <v>1584</v>
      </c>
      <c r="N36" s="38" t="s">
        <v>35</v>
      </c>
      <c r="O36" s="15" t="str">
        <f t="shared" si="0"/>
        <v>Phúc</v>
      </c>
      <c r="P36" s="13" t="str">
        <f t="shared" si="1"/>
        <v>2009</v>
      </c>
      <c r="R36" s="9"/>
    </row>
    <row r="37" spans="1:18" ht="15.75" customHeight="1" x14ac:dyDescent="0.25">
      <c r="A37" s="21">
        <f>IF(D37="","",MAX($A$8:A36)+1)</f>
        <v>30</v>
      </c>
      <c r="B37" s="22" t="s">
        <v>1709</v>
      </c>
      <c r="C37" s="23"/>
      <c r="D37" s="37" t="s">
        <v>957</v>
      </c>
      <c r="E37" s="38" t="s">
        <v>45</v>
      </c>
      <c r="F37" s="38"/>
      <c r="G37" s="39" t="s">
        <v>958</v>
      </c>
      <c r="H37" s="44" t="s">
        <v>27</v>
      </c>
      <c r="I37" s="41" t="s">
        <v>959</v>
      </c>
      <c r="J37" s="42" t="s">
        <v>960</v>
      </c>
      <c r="K37" s="38">
        <v>472</v>
      </c>
      <c r="L37" s="38">
        <v>16</v>
      </c>
      <c r="M37" s="42" t="s">
        <v>1594</v>
      </c>
      <c r="N37" s="38" t="s">
        <v>62</v>
      </c>
      <c r="O37" s="15" t="str">
        <f t="shared" si="0"/>
        <v>Phương</v>
      </c>
      <c r="P37" s="13" t="str">
        <f t="shared" si="1"/>
        <v>2008</v>
      </c>
      <c r="R37" s="9"/>
    </row>
    <row r="38" spans="1:18" ht="15.75" customHeight="1" x14ac:dyDescent="0.25">
      <c r="A38" s="21">
        <f>IF(D38="","",MAX($A$8:A37)+1)</f>
        <v>31</v>
      </c>
      <c r="B38" s="22" t="s">
        <v>1710</v>
      </c>
      <c r="C38" s="23"/>
      <c r="D38" s="37" t="s">
        <v>151</v>
      </c>
      <c r="E38" s="38" t="s">
        <v>45</v>
      </c>
      <c r="F38" s="38"/>
      <c r="G38" s="39" t="s">
        <v>152</v>
      </c>
      <c r="H38" s="44" t="s">
        <v>27</v>
      </c>
      <c r="I38" s="41" t="s">
        <v>153</v>
      </c>
      <c r="J38" s="42" t="s">
        <v>154</v>
      </c>
      <c r="K38" s="38">
        <v>217</v>
      </c>
      <c r="L38" s="38">
        <v>7</v>
      </c>
      <c r="M38" s="42" t="s">
        <v>1582</v>
      </c>
      <c r="N38" s="38" t="s">
        <v>62</v>
      </c>
      <c r="O38" s="15" t="str">
        <f t="shared" si="0"/>
        <v>Quỳnh</v>
      </c>
      <c r="P38" s="13" t="str">
        <f t="shared" si="1"/>
        <v>2009</v>
      </c>
      <c r="R38" s="9"/>
    </row>
    <row r="39" spans="1:18" ht="15.75" customHeight="1" x14ac:dyDescent="0.25">
      <c r="A39" s="21">
        <f>IF(D39="","",MAX($A$8:A38)+1)</f>
        <v>32</v>
      </c>
      <c r="B39" s="22" t="s">
        <v>1711</v>
      </c>
      <c r="C39" s="23"/>
      <c r="D39" s="37" t="s">
        <v>647</v>
      </c>
      <c r="E39" s="38" t="s">
        <v>45</v>
      </c>
      <c r="F39" s="38"/>
      <c r="G39" s="39" t="s">
        <v>213</v>
      </c>
      <c r="H39" s="40" t="s">
        <v>27</v>
      </c>
      <c r="I39" s="41" t="s">
        <v>648</v>
      </c>
      <c r="J39" s="42" t="s">
        <v>649</v>
      </c>
      <c r="K39" s="38" t="s">
        <v>25</v>
      </c>
      <c r="L39" s="38">
        <v>2</v>
      </c>
      <c r="M39" s="42" t="s">
        <v>1613</v>
      </c>
      <c r="N39" s="38" t="s">
        <v>71</v>
      </c>
      <c r="O39" s="15" t="str">
        <f t="shared" si="0"/>
        <v>Sương</v>
      </c>
      <c r="P39" s="13" t="str">
        <f t="shared" si="1"/>
        <v>2009</v>
      </c>
      <c r="R39" s="9"/>
    </row>
    <row r="40" spans="1:18" ht="15.75" customHeight="1" x14ac:dyDescent="0.25">
      <c r="A40" s="21">
        <f>IF(D40="","",MAX($A$8:A39)+1)</f>
        <v>33</v>
      </c>
      <c r="B40" s="22" t="s">
        <v>1712</v>
      </c>
      <c r="C40" s="23"/>
      <c r="D40" s="37" t="s">
        <v>1127</v>
      </c>
      <c r="E40" s="38" t="s">
        <v>25</v>
      </c>
      <c r="F40" s="38"/>
      <c r="G40" s="39" t="s">
        <v>1128</v>
      </c>
      <c r="H40" s="40" t="s">
        <v>27</v>
      </c>
      <c r="I40" s="41" t="s">
        <v>1129</v>
      </c>
      <c r="J40" s="42" t="s">
        <v>946</v>
      </c>
      <c r="K40" s="38">
        <v>467</v>
      </c>
      <c r="L40" s="38">
        <v>19</v>
      </c>
      <c r="M40" s="42" t="s">
        <v>1591</v>
      </c>
      <c r="N40" s="38" t="s">
        <v>35</v>
      </c>
      <c r="O40" s="15" t="str">
        <f t="shared" si="0"/>
        <v>Thái</v>
      </c>
      <c r="P40" s="13" t="str">
        <f t="shared" si="1"/>
        <v>2009</v>
      </c>
      <c r="R40" s="9"/>
    </row>
    <row r="41" spans="1:18" ht="15.75" customHeight="1" x14ac:dyDescent="0.25">
      <c r="A41" s="21">
        <f>IF(D41="","",MAX($A$8:A40)+1)</f>
        <v>34</v>
      </c>
      <c r="B41" s="22" t="s">
        <v>1713</v>
      </c>
      <c r="C41" s="23"/>
      <c r="D41" s="37" t="s">
        <v>174</v>
      </c>
      <c r="E41" s="38" t="s">
        <v>25</v>
      </c>
      <c r="F41" s="38"/>
      <c r="G41" s="39" t="s">
        <v>175</v>
      </c>
      <c r="H41" s="44" t="s">
        <v>27</v>
      </c>
      <c r="I41" s="41" t="s">
        <v>176</v>
      </c>
      <c r="J41" s="42" t="s">
        <v>177</v>
      </c>
      <c r="K41" s="38">
        <v>283</v>
      </c>
      <c r="L41" s="38">
        <v>10</v>
      </c>
      <c r="M41" s="42" t="s">
        <v>1592</v>
      </c>
      <c r="N41" s="38" t="s">
        <v>62</v>
      </c>
      <c r="O41" s="15" t="str">
        <f t="shared" si="0"/>
        <v>Thành</v>
      </c>
      <c r="P41" s="13" t="str">
        <f t="shared" si="1"/>
        <v>2009</v>
      </c>
      <c r="R41" s="9"/>
    </row>
    <row r="42" spans="1:18" ht="15.75" customHeight="1" x14ac:dyDescent="0.25">
      <c r="A42" s="21">
        <f>IF(D42="","",MAX($A$8:A41)+1)</f>
        <v>35</v>
      </c>
      <c r="B42" s="22" t="s">
        <v>1714</v>
      </c>
      <c r="C42" s="23"/>
      <c r="D42" s="37" t="s">
        <v>1617</v>
      </c>
      <c r="E42" s="38"/>
      <c r="F42" s="38"/>
      <c r="G42" s="39" t="s">
        <v>1618</v>
      </c>
      <c r="H42" s="40" t="s">
        <v>27</v>
      </c>
      <c r="I42" s="41" t="s">
        <v>1619</v>
      </c>
      <c r="J42" s="42" t="s">
        <v>224</v>
      </c>
      <c r="K42" s="38">
        <v>423</v>
      </c>
      <c r="L42" s="38">
        <v>14</v>
      </c>
      <c r="M42" s="42" t="s">
        <v>1620</v>
      </c>
      <c r="N42" s="63" t="s">
        <v>1625</v>
      </c>
      <c r="O42" s="15" t="str">
        <f t="shared" si="0"/>
        <v>Thông</v>
      </c>
      <c r="P42" s="13" t="str">
        <f t="shared" si="1"/>
        <v>2009</v>
      </c>
      <c r="R42" s="9"/>
    </row>
    <row r="43" spans="1:18" ht="15.75" customHeight="1" x14ac:dyDescent="0.25">
      <c r="A43" s="21">
        <f>IF(D43="","",MAX($A$8:A42)+1)</f>
        <v>36</v>
      </c>
      <c r="B43" s="22" t="s">
        <v>1715</v>
      </c>
      <c r="C43" s="23"/>
      <c r="D43" s="37" t="s">
        <v>350</v>
      </c>
      <c r="E43" s="38" t="s">
        <v>45</v>
      </c>
      <c r="F43" s="38"/>
      <c r="G43" s="39" t="s">
        <v>351</v>
      </c>
      <c r="H43" s="44" t="s">
        <v>27</v>
      </c>
      <c r="I43" s="41" t="s">
        <v>352</v>
      </c>
      <c r="J43" s="42" t="s">
        <v>353</v>
      </c>
      <c r="K43" s="38">
        <v>206</v>
      </c>
      <c r="L43" s="38">
        <v>9</v>
      </c>
      <c r="M43" s="42" t="s">
        <v>1589</v>
      </c>
      <c r="N43" s="38" t="s">
        <v>30</v>
      </c>
      <c r="O43" s="15" t="str">
        <f t="shared" si="0"/>
        <v>Thư</v>
      </c>
      <c r="P43" s="13" t="str">
        <f t="shared" si="1"/>
        <v>2009</v>
      </c>
      <c r="R43" s="9"/>
    </row>
    <row r="44" spans="1:18" ht="15.75" customHeight="1" x14ac:dyDescent="0.25">
      <c r="A44" s="21">
        <f>IF(D44="","",MAX($A$8:A43)+1)</f>
        <v>37</v>
      </c>
      <c r="B44" s="22" t="s">
        <v>1716</v>
      </c>
      <c r="C44" s="23"/>
      <c r="D44" s="37" t="s">
        <v>821</v>
      </c>
      <c r="E44" s="38" t="s">
        <v>25</v>
      </c>
      <c r="F44" s="38"/>
      <c r="G44" s="39" t="s">
        <v>822</v>
      </c>
      <c r="H44" s="40" t="s">
        <v>27</v>
      </c>
      <c r="I44" s="41" t="s">
        <v>823</v>
      </c>
      <c r="J44" s="42" t="s">
        <v>824</v>
      </c>
      <c r="K44" s="38">
        <v>63</v>
      </c>
      <c r="L44" s="38">
        <v>3</v>
      </c>
      <c r="M44" s="42" t="s">
        <v>1585</v>
      </c>
      <c r="N44" s="38" t="s">
        <v>35</v>
      </c>
      <c r="O44" s="15" t="str">
        <f t="shared" si="0"/>
        <v>Toàn</v>
      </c>
      <c r="P44" s="13" t="str">
        <f t="shared" si="1"/>
        <v>2009</v>
      </c>
      <c r="R44" s="9"/>
    </row>
    <row r="45" spans="1:18" ht="15.75" customHeight="1" x14ac:dyDescent="0.25">
      <c r="A45" s="21">
        <f>IF(D45="","",MAX($A$8:A44)+1)</f>
        <v>38</v>
      </c>
      <c r="B45" s="22" t="s">
        <v>1717</v>
      </c>
      <c r="C45" s="23"/>
      <c r="D45" s="37" t="s">
        <v>991</v>
      </c>
      <c r="E45" s="38" t="s">
        <v>25</v>
      </c>
      <c r="F45" s="38"/>
      <c r="G45" s="39" t="s">
        <v>992</v>
      </c>
      <c r="H45" s="40" t="s">
        <v>27</v>
      </c>
      <c r="I45" s="41" t="s">
        <v>993</v>
      </c>
      <c r="J45" s="42" t="s">
        <v>994</v>
      </c>
      <c r="K45" s="38">
        <v>171</v>
      </c>
      <c r="L45" s="38">
        <v>5</v>
      </c>
      <c r="M45" s="42" t="s">
        <v>1584</v>
      </c>
      <c r="N45" s="38" t="s">
        <v>35</v>
      </c>
      <c r="O45" s="15" t="str">
        <f t="shared" si="0"/>
        <v>Trãi</v>
      </c>
      <c r="P45" s="13" t="str">
        <f t="shared" si="1"/>
        <v>2009</v>
      </c>
      <c r="R45" s="9"/>
    </row>
    <row r="46" spans="1:18" ht="15.75" customHeight="1" x14ac:dyDescent="0.25">
      <c r="A46" s="21">
        <f>IF(D46="","",MAX($A$8:A45)+1)</f>
        <v>39</v>
      </c>
      <c r="B46" s="22" t="s">
        <v>1718</v>
      </c>
      <c r="C46" s="23"/>
      <c r="D46" s="37" t="s">
        <v>1421</v>
      </c>
      <c r="E46" s="38" t="s">
        <v>25</v>
      </c>
      <c r="F46" s="38"/>
      <c r="G46" s="39" t="s">
        <v>1422</v>
      </c>
      <c r="H46" s="40" t="s">
        <v>713</v>
      </c>
      <c r="I46" s="41" t="s">
        <v>1423</v>
      </c>
      <c r="J46" s="42" t="s">
        <v>1424</v>
      </c>
      <c r="K46" s="38">
        <v>63</v>
      </c>
      <c r="L46" s="38">
        <v>2</v>
      </c>
      <c r="M46" s="42" t="s">
        <v>1584</v>
      </c>
      <c r="N46" s="38" t="s">
        <v>35</v>
      </c>
      <c r="O46" s="15" t="str">
        <f t="shared" si="0"/>
        <v>Trọng</v>
      </c>
      <c r="P46" s="13" t="str">
        <f t="shared" si="1"/>
        <v>2009</v>
      </c>
      <c r="R46" s="9"/>
    </row>
    <row r="47" spans="1:18" ht="15.75" customHeight="1" x14ac:dyDescent="0.25">
      <c r="A47" s="21">
        <f>IF(D47="","",MAX($A$8:A46)+1)</f>
        <v>40</v>
      </c>
      <c r="B47" s="22" t="s">
        <v>1719</v>
      </c>
      <c r="C47" s="23"/>
      <c r="D47" s="37" t="s">
        <v>157</v>
      </c>
      <c r="E47" s="38"/>
      <c r="F47" s="38"/>
      <c r="G47" s="39" t="s">
        <v>525</v>
      </c>
      <c r="H47" s="40" t="s">
        <v>27</v>
      </c>
      <c r="I47" s="41" t="s">
        <v>526</v>
      </c>
      <c r="J47" s="42" t="s">
        <v>527</v>
      </c>
      <c r="K47" s="38"/>
      <c r="L47" s="38">
        <v>13</v>
      </c>
      <c r="M47" s="42" t="s">
        <v>1595</v>
      </c>
      <c r="N47" s="38" t="s">
        <v>49</v>
      </c>
      <c r="O47" s="15" t="str">
        <f t="shared" si="0"/>
        <v>Trung</v>
      </c>
      <c r="P47" s="13" t="str">
        <f t="shared" si="1"/>
        <v>2009</v>
      </c>
      <c r="R47" s="9"/>
    </row>
    <row r="48" spans="1:18" ht="15.75" customHeight="1" x14ac:dyDescent="0.25">
      <c r="A48" s="21">
        <f>IF(D48="","",MAX($A$8:A47)+1)</f>
        <v>41</v>
      </c>
      <c r="B48" s="22" t="s">
        <v>1720</v>
      </c>
      <c r="C48" s="23"/>
      <c r="D48" s="37" t="s">
        <v>365</v>
      </c>
      <c r="E48" s="38" t="s">
        <v>45</v>
      </c>
      <c r="F48" s="38"/>
      <c r="G48" s="39" t="s">
        <v>366</v>
      </c>
      <c r="H48" s="38" t="s">
        <v>27</v>
      </c>
      <c r="I48" s="41" t="s">
        <v>367</v>
      </c>
      <c r="J48" s="42" t="s">
        <v>368</v>
      </c>
      <c r="K48" s="38">
        <v>668</v>
      </c>
      <c r="L48" s="38">
        <v>17</v>
      </c>
      <c r="M48" s="42" t="s">
        <v>1596</v>
      </c>
      <c r="N48" s="38" t="s">
        <v>35</v>
      </c>
      <c r="O48" s="15" t="str">
        <f t="shared" si="0"/>
        <v>Vy</v>
      </c>
      <c r="P48" s="13" t="str">
        <f t="shared" si="1"/>
        <v>2009</v>
      </c>
      <c r="R48" s="9"/>
    </row>
    <row r="49" spans="1:18" ht="15.75" customHeight="1" x14ac:dyDescent="0.25">
      <c r="A49" s="21">
        <f>IF(D49="","",MAX($A$8:A48)+1)</f>
        <v>42</v>
      </c>
      <c r="B49" s="22" t="s">
        <v>1721</v>
      </c>
      <c r="C49" s="23"/>
      <c r="D49" s="37" t="s">
        <v>1291</v>
      </c>
      <c r="E49" s="38" t="s">
        <v>45</v>
      </c>
      <c r="F49" s="38"/>
      <c r="G49" s="39" t="s">
        <v>1292</v>
      </c>
      <c r="H49" s="40" t="s">
        <v>27</v>
      </c>
      <c r="I49" s="41" t="s">
        <v>1293</v>
      </c>
      <c r="J49" s="42" t="s">
        <v>557</v>
      </c>
      <c r="K49" s="38">
        <v>717</v>
      </c>
      <c r="L49" s="38">
        <v>20</v>
      </c>
      <c r="M49" s="42" t="s">
        <v>1584</v>
      </c>
      <c r="N49" s="40" t="s">
        <v>35</v>
      </c>
      <c r="O49" s="15" t="str">
        <f t="shared" si="0"/>
        <v>Vy</v>
      </c>
      <c r="P49" s="13" t="str">
        <f t="shared" si="1"/>
        <v>2009</v>
      </c>
      <c r="R49" s="9"/>
    </row>
    <row r="50" spans="1:18" ht="15.75" customHeight="1" x14ac:dyDescent="0.25">
      <c r="A50" s="21">
        <f>IF(D50="","",MAX($A$8:A49)+1)</f>
        <v>43</v>
      </c>
      <c r="B50" s="22" t="s">
        <v>1722</v>
      </c>
      <c r="C50" s="23"/>
      <c r="D50" s="37" t="s">
        <v>690</v>
      </c>
      <c r="E50" s="38" t="s">
        <v>45</v>
      </c>
      <c r="F50" s="38"/>
      <c r="G50" s="39" t="s">
        <v>691</v>
      </c>
      <c r="H50" s="44" t="s">
        <v>27</v>
      </c>
      <c r="I50" s="41" t="s">
        <v>692</v>
      </c>
      <c r="J50" s="42" t="s">
        <v>693</v>
      </c>
      <c r="K50" s="38">
        <v>371</v>
      </c>
      <c r="L50" s="38">
        <v>12</v>
      </c>
      <c r="M50" s="42" t="s">
        <v>1581</v>
      </c>
      <c r="N50" s="38" t="s">
        <v>30</v>
      </c>
      <c r="O50" s="15" t="str">
        <f t="shared" si="0"/>
        <v>Vy</v>
      </c>
      <c r="P50" s="13" t="str">
        <f t="shared" si="1"/>
        <v>2009</v>
      </c>
      <c r="R50" s="9"/>
    </row>
    <row r="51" spans="1:18" ht="15.75" customHeight="1" x14ac:dyDescent="0.25">
      <c r="A51" s="21">
        <f>IF(D51="","",MAX($A$8:A50)+1)</f>
        <v>44</v>
      </c>
      <c r="B51" s="22" t="s">
        <v>1723</v>
      </c>
      <c r="C51" s="23"/>
      <c r="D51" s="37" t="s">
        <v>858</v>
      </c>
      <c r="E51" s="38" t="s">
        <v>25</v>
      </c>
      <c r="F51" s="38"/>
      <c r="G51" s="39" t="s">
        <v>859</v>
      </c>
      <c r="H51" s="40" t="s">
        <v>27</v>
      </c>
      <c r="I51" s="41" t="s">
        <v>860</v>
      </c>
      <c r="J51" s="42" t="s">
        <v>861</v>
      </c>
      <c r="K51" s="38">
        <v>362</v>
      </c>
      <c r="L51" s="38">
        <v>15</v>
      </c>
      <c r="M51" s="42" t="s">
        <v>1591</v>
      </c>
      <c r="N51" s="38" t="s">
        <v>35</v>
      </c>
      <c r="O51" s="15" t="str">
        <f t="shared" si="0"/>
        <v>Vỹ</v>
      </c>
      <c r="P51" s="13" t="str">
        <f t="shared" si="1"/>
        <v>2009</v>
      </c>
      <c r="R51" s="9"/>
    </row>
    <row r="52" spans="1:18" ht="15.75" customHeight="1" x14ac:dyDescent="0.25">
      <c r="A52" s="21" t="str">
        <f>IF(D52="","",MAX($A$8:A51)+1)</f>
        <v/>
      </c>
      <c r="B52" s="22"/>
      <c r="C52" s="23"/>
      <c r="D52" s="37"/>
      <c r="E52" s="38"/>
      <c r="F52" s="38"/>
      <c r="G52" s="39"/>
      <c r="H52" s="40"/>
      <c r="I52" s="41"/>
      <c r="J52" s="42"/>
      <c r="K52" s="38"/>
      <c r="L52" s="38"/>
      <c r="M52" s="42"/>
      <c r="N52" s="38"/>
      <c r="O52" s="15" t="str">
        <f t="shared" si="0"/>
        <v/>
      </c>
      <c r="P52" s="13" t="str">
        <f t="shared" si="1"/>
        <v/>
      </c>
      <c r="R52" s="9"/>
    </row>
    <row r="53" spans="1:18" ht="15.75" customHeight="1" x14ac:dyDescent="0.25">
      <c r="A53" s="21" t="str">
        <f>IF(D53="","",MAX($A$8:A52)+1)</f>
        <v/>
      </c>
      <c r="B53" s="22"/>
      <c r="C53" s="23"/>
      <c r="D53" s="37"/>
      <c r="E53" s="38"/>
      <c r="F53" s="38"/>
      <c r="G53" s="39"/>
      <c r="H53" s="40"/>
      <c r="I53" s="41"/>
      <c r="J53" s="42"/>
      <c r="K53" s="38"/>
      <c r="L53" s="38"/>
      <c r="M53" s="42"/>
      <c r="N53" s="38"/>
      <c r="O53" s="15" t="str">
        <f t="shared" si="0"/>
        <v/>
      </c>
      <c r="P53" s="13" t="str">
        <f t="shared" si="1"/>
        <v/>
      </c>
      <c r="R53" s="9"/>
    </row>
    <row r="54" spans="1:18" ht="15.75" customHeight="1" x14ac:dyDescent="0.25">
      <c r="A54" s="21" t="str">
        <f>IF(D54="","",MAX($A$8:A53)+1)</f>
        <v/>
      </c>
      <c r="B54" s="22"/>
      <c r="C54" s="23"/>
      <c r="D54" s="37"/>
      <c r="E54" s="38"/>
      <c r="F54" s="38"/>
      <c r="G54" s="39"/>
      <c r="H54" s="40"/>
      <c r="I54" s="41"/>
      <c r="J54" s="42"/>
      <c r="K54" s="38"/>
      <c r="L54" s="38"/>
      <c r="M54" s="42"/>
      <c r="N54" s="38"/>
      <c r="O54" s="15" t="str">
        <f t="shared" si="0"/>
        <v/>
      </c>
      <c r="P54" s="13" t="str">
        <f t="shared" si="1"/>
        <v/>
      </c>
    </row>
    <row r="55" spans="1:18" ht="15.75" customHeight="1" x14ac:dyDescent="0.25">
      <c r="A55" s="21" t="str">
        <f>IF(D55="","",MAX($A$8:A54)+1)</f>
        <v/>
      </c>
      <c r="B55" s="22"/>
      <c r="C55" s="23"/>
      <c r="D55" s="48"/>
      <c r="E55" s="49"/>
      <c r="F55" s="49"/>
      <c r="G55" s="50"/>
      <c r="H55" s="45"/>
      <c r="I55" s="45"/>
      <c r="J55" s="45"/>
      <c r="K55" s="49"/>
      <c r="L55" s="49"/>
      <c r="M55" s="45"/>
      <c r="N55" s="45"/>
      <c r="O55" s="15" t="str">
        <f t="shared" ref="O55:O57" si="2">TRIM(RIGHT(SUBSTITUTE(TRIM(D55)," ",REPT(" ",LEN(TRIM(D55)))),LEN(TRIM(D55))))</f>
        <v/>
      </c>
      <c r="P55" s="13" t="str">
        <f t="shared" ref="P55:P57" si="3">RIGHT(G55,4)</f>
        <v/>
      </c>
    </row>
    <row r="56" spans="1:18" ht="15.75" customHeight="1" x14ac:dyDescent="0.25">
      <c r="A56" s="21" t="str">
        <f>IF(D56="","",MAX($A$8:A55)+1)</f>
        <v/>
      </c>
      <c r="B56" s="22"/>
      <c r="C56" s="23"/>
      <c r="D56" s="48"/>
      <c r="E56" s="49"/>
      <c r="F56" s="49"/>
      <c r="G56" s="50"/>
      <c r="H56" s="45"/>
      <c r="I56" s="45"/>
      <c r="J56" s="45"/>
      <c r="K56" s="49"/>
      <c r="L56" s="49"/>
      <c r="M56" s="45"/>
      <c r="N56" s="45"/>
      <c r="O56" s="15" t="str">
        <f t="shared" si="2"/>
        <v/>
      </c>
      <c r="P56" s="13" t="str">
        <f t="shared" si="3"/>
        <v/>
      </c>
    </row>
    <row r="57" spans="1:18" ht="15.75" customHeight="1" x14ac:dyDescent="0.25">
      <c r="A57" s="21" t="str">
        <f>IF(D57="","",MAX($A$8:A56)+1)</f>
        <v/>
      </c>
      <c r="B57" s="22"/>
      <c r="C57" s="23"/>
      <c r="D57" s="48"/>
      <c r="E57" s="49"/>
      <c r="F57" s="49"/>
      <c r="G57" s="50"/>
      <c r="H57" s="45"/>
      <c r="I57" s="45"/>
      <c r="J57" s="45"/>
      <c r="K57" s="49"/>
      <c r="L57" s="49"/>
      <c r="M57" s="45"/>
      <c r="N57" s="45"/>
      <c r="O57" s="15" t="str">
        <f t="shared" si="2"/>
        <v/>
      </c>
      <c r="P57" s="13" t="str">
        <f t="shared" si="3"/>
        <v/>
      </c>
    </row>
    <row r="58" spans="1:18" ht="15.75" customHeight="1" x14ac:dyDescent="0.25">
      <c r="A58" s="24"/>
      <c r="B58" s="25"/>
      <c r="C58" s="26"/>
      <c r="D58" s="27"/>
      <c r="E58" s="28"/>
      <c r="F58" s="28"/>
      <c r="G58" s="29"/>
      <c r="H58" s="30"/>
      <c r="I58" s="30"/>
      <c r="J58" s="30"/>
      <c r="K58" s="31"/>
      <c r="L58" s="31"/>
      <c r="M58" s="30"/>
      <c r="N58" s="30"/>
      <c r="O58" s="32"/>
      <c r="P58" s="29"/>
    </row>
    <row r="59" spans="1:18" ht="15.75" x14ac:dyDescent="0.25">
      <c r="C59" s="3"/>
      <c r="D59" s="93" t="str">
        <f>"Tổng kết danh sách có "&amp;COUNT($A$8:A57)&amp;" học sinh "&amp; "("&amp; COUNTIF($E$8:E57,"x")&amp;" nữ)"</f>
        <v>Tổng kết danh sách có 44 học sinh (22 nữ)</v>
      </c>
      <c r="E59" s="93"/>
      <c r="F59" s="93"/>
      <c r="G59" s="93"/>
      <c r="H59" s="93"/>
    </row>
    <row r="60" spans="1:18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10"/>
      <c r="J65" s="8" t="s">
        <v>9</v>
      </c>
    </row>
  </sheetData>
  <sortState caseSensitive="1" ref="D8:Q53">
    <sortCondition ref="O8:O53"/>
    <sortCondition ref="D8:D53"/>
  </sortState>
  <mergeCells count="23">
    <mergeCell ref="I5:J5"/>
    <mergeCell ref="D59:H59"/>
    <mergeCell ref="F5:H5"/>
    <mergeCell ref="E6:E7"/>
    <mergeCell ref="B6:B7"/>
    <mergeCell ref="C6:C7"/>
    <mergeCell ref="D6:D7"/>
    <mergeCell ref="F3:J3"/>
    <mergeCell ref="P6:P7"/>
    <mergeCell ref="A6:A7"/>
    <mergeCell ref="O6:O7"/>
    <mergeCell ref="A1:D1"/>
    <mergeCell ref="N6:N7"/>
    <mergeCell ref="F6:F7"/>
    <mergeCell ref="G6:G7"/>
    <mergeCell ref="H6:H7"/>
    <mergeCell ref="I6:I7"/>
    <mergeCell ref="J6:J7"/>
    <mergeCell ref="K6:M6"/>
    <mergeCell ref="L5:M5"/>
    <mergeCell ref="F1:J1"/>
    <mergeCell ref="F2:J2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topLeftCell="A34" zoomScale="80" zoomScaleNormal="80" workbookViewId="0">
      <selection activeCell="M56" sqref="M56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28515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9" ht="28.5" customHeight="1" x14ac:dyDescent="0.25">
      <c r="A1" s="77" t="s">
        <v>20</v>
      </c>
      <c r="B1" s="78"/>
      <c r="C1" s="78"/>
      <c r="D1" s="78"/>
      <c r="E1" s="1"/>
      <c r="F1" s="88" t="s">
        <v>21</v>
      </c>
      <c r="G1" s="89"/>
      <c r="H1" s="89"/>
      <c r="I1" s="89"/>
      <c r="J1" s="89"/>
      <c r="K1" s="1"/>
      <c r="L1" s="1"/>
      <c r="M1" s="1"/>
    </row>
    <row r="2" spans="1:19" ht="18" customHeight="1" x14ac:dyDescent="0.25">
      <c r="B2" s="33"/>
      <c r="C2" s="3"/>
      <c r="D2" s="3"/>
      <c r="F2" s="97" t="str">
        <f>'6a1_2021'!F2:J2</f>
        <v>Vĩnh Thạnh Trung, ngày 11 tháng 9 năm 2020</v>
      </c>
      <c r="G2" s="97"/>
      <c r="H2" s="97"/>
      <c r="I2" s="97"/>
      <c r="J2" s="97"/>
      <c r="K2" s="3"/>
    </row>
    <row r="3" spans="1:19" ht="15.75" customHeight="1" x14ac:dyDescent="0.25">
      <c r="A3" s="34"/>
      <c r="B3" s="33"/>
      <c r="D3" s="100" t="s">
        <v>2126</v>
      </c>
      <c r="E3" s="5"/>
      <c r="F3" s="70" t="s">
        <v>1573</v>
      </c>
      <c r="G3" s="70"/>
      <c r="H3" s="70"/>
      <c r="I3" s="70"/>
      <c r="J3" s="70"/>
      <c r="K3" s="5"/>
      <c r="L3" s="5"/>
      <c r="M3" s="5"/>
    </row>
    <row r="4" spans="1:19" ht="14.25" customHeight="1" x14ac:dyDescent="0.25">
      <c r="A4" s="4"/>
      <c r="E4" s="6"/>
      <c r="F4" s="6"/>
      <c r="G4" s="6"/>
      <c r="H4" s="98" t="str">
        <f>'6a1_2021'!H4:I4</f>
        <v>Năm học: 2020-2021</v>
      </c>
      <c r="I4" s="98"/>
      <c r="J4" s="7"/>
      <c r="K4" s="6"/>
      <c r="L4" s="6"/>
      <c r="M4" s="6"/>
      <c r="O4" s="6"/>
    </row>
    <row r="5" spans="1:19" ht="15.75" x14ac:dyDescent="0.25">
      <c r="E5" s="8"/>
      <c r="F5" s="94" t="s">
        <v>7</v>
      </c>
      <c r="G5" s="94"/>
      <c r="H5" s="94"/>
      <c r="I5" s="92" t="s">
        <v>960</v>
      </c>
      <c r="J5" s="92"/>
      <c r="K5" s="8"/>
      <c r="L5" s="86"/>
      <c r="M5" s="87"/>
    </row>
    <row r="6" spans="1:19" ht="21" customHeight="1" x14ac:dyDescent="0.25">
      <c r="A6" s="73" t="s">
        <v>0</v>
      </c>
      <c r="B6" s="73" t="s">
        <v>1</v>
      </c>
      <c r="C6" s="73" t="s">
        <v>2</v>
      </c>
      <c r="D6" s="75" t="s">
        <v>11</v>
      </c>
      <c r="E6" s="95" t="s">
        <v>22</v>
      </c>
      <c r="F6" s="79" t="s">
        <v>16</v>
      </c>
      <c r="G6" s="81" t="s">
        <v>8</v>
      </c>
      <c r="H6" s="75" t="s">
        <v>12</v>
      </c>
      <c r="I6" s="73" t="s">
        <v>14</v>
      </c>
      <c r="J6" s="73" t="s">
        <v>13</v>
      </c>
      <c r="K6" s="83" t="s">
        <v>3</v>
      </c>
      <c r="L6" s="84"/>
      <c r="M6" s="85"/>
      <c r="N6" s="75" t="s">
        <v>10</v>
      </c>
      <c r="O6" s="75" t="s">
        <v>19</v>
      </c>
      <c r="P6" s="71" t="s">
        <v>18</v>
      </c>
    </row>
    <row r="7" spans="1:19" ht="21.75" customHeight="1" x14ac:dyDescent="0.25">
      <c r="A7" s="74"/>
      <c r="B7" s="74"/>
      <c r="C7" s="74"/>
      <c r="D7" s="76"/>
      <c r="E7" s="96"/>
      <c r="F7" s="80"/>
      <c r="G7" s="82"/>
      <c r="H7" s="76"/>
      <c r="I7" s="74"/>
      <c r="J7" s="74"/>
      <c r="K7" s="16" t="s">
        <v>4</v>
      </c>
      <c r="L7" s="17" t="s">
        <v>5</v>
      </c>
      <c r="M7" s="17" t="s">
        <v>15</v>
      </c>
      <c r="N7" s="76"/>
      <c r="O7" s="76"/>
      <c r="P7" s="72"/>
    </row>
    <row r="8" spans="1:19" ht="15.75" customHeight="1" x14ac:dyDescent="0.25">
      <c r="A8" s="18">
        <f>IF(D8="","",1)</f>
        <v>1</v>
      </c>
      <c r="B8" s="19" t="s">
        <v>2082</v>
      </c>
      <c r="C8" s="20"/>
      <c r="D8" s="37" t="s">
        <v>1445</v>
      </c>
      <c r="E8" s="38" t="s">
        <v>25</v>
      </c>
      <c r="F8" s="38"/>
      <c r="G8" s="39" t="s">
        <v>559</v>
      </c>
      <c r="H8" s="40" t="s">
        <v>27</v>
      </c>
      <c r="I8" s="41" t="s">
        <v>1446</v>
      </c>
      <c r="J8" s="42" t="s">
        <v>1447</v>
      </c>
      <c r="K8" s="38" t="s">
        <v>25</v>
      </c>
      <c r="L8" s="38">
        <v>4</v>
      </c>
      <c r="M8" s="42" t="s">
        <v>1597</v>
      </c>
      <c r="N8" s="38" t="s">
        <v>35</v>
      </c>
      <c r="O8" s="14" t="str">
        <f t="shared" ref="O8:O52" si="0">TRIM(RIGHT(SUBSTITUTE(TRIM(D8)," ",REPT(" ",LEN(TRIM(D8)))),LEN(TRIM(D8))))</f>
        <v>Bảo</v>
      </c>
      <c r="P8" s="12" t="str">
        <f t="shared" ref="P8:P52" si="1">RIGHT(G8,4)</f>
        <v>2009</v>
      </c>
      <c r="Q8" s="9"/>
      <c r="S8" s="9"/>
    </row>
    <row r="9" spans="1:19" ht="15.75" customHeight="1" x14ac:dyDescent="0.25">
      <c r="A9" s="21">
        <f>IF(D9="","",MAX($A$8:A8)+1)</f>
        <v>2</v>
      </c>
      <c r="B9" s="22" t="s">
        <v>2083</v>
      </c>
      <c r="C9" s="23"/>
      <c r="D9" s="37" t="s">
        <v>36</v>
      </c>
      <c r="E9" s="38" t="s">
        <v>25</v>
      </c>
      <c r="F9" s="38"/>
      <c r="G9" s="39" t="s">
        <v>37</v>
      </c>
      <c r="H9" s="40" t="s">
        <v>27</v>
      </c>
      <c r="I9" s="41" t="s">
        <v>38</v>
      </c>
      <c r="J9" s="42" t="s">
        <v>39</v>
      </c>
      <c r="K9" s="38">
        <v>234</v>
      </c>
      <c r="L9" s="38">
        <v>8</v>
      </c>
      <c r="M9" s="42" t="s">
        <v>1597</v>
      </c>
      <c r="N9" s="38" t="s">
        <v>35</v>
      </c>
      <c r="O9" s="15" t="str">
        <f t="shared" si="0"/>
        <v>Bảo</v>
      </c>
      <c r="P9" s="13" t="str">
        <f t="shared" si="1"/>
        <v>2009</v>
      </c>
    </row>
    <row r="10" spans="1:19" ht="15.75" customHeight="1" x14ac:dyDescent="0.25">
      <c r="A10" s="21">
        <f>IF(D10="","",MAX($A$8:A9)+1)</f>
        <v>3</v>
      </c>
      <c r="B10" s="22" t="s">
        <v>2084</v>
      </c>
      <c r="C10" s="23"/>
      <c r="D10" s="37" t="s">
        <v>872</v>
      </c>
      <c r="E10" s="38" t="s">
        <v>45</v>
      </c>
      <c r="F10" s="38"/>
      <c r="G10" s="39" t="s">
        <v>873</v>
      </c>
      <c r="H10" s="44" t="s">
        <v>27</v>
      </c>
      <c r="I10" s="41" t="s">
        <v>874</v>
      </c>
      <c r="J10" s="42" t="s">
        <v>875</v>
      </c>
      <c r="K10" s="38">
        <v>248</v>
      </c>
      <c r="L10" s="38">
        <v>10</v>
      </c>
      <c r="M10" s="42" t="s">
        <v>1589</v>
      </c>
      <c r="N10" s="38" t="s">
        <v>30</v>
      </c>
      <c r="O10" s="15" t="str">
        <f t="shared" si="0"/>
        <v>Chăm</v>
      </c>
      <c r="P10" s="13" t="str">
        <f t="shared" si="1"/>
        <v>2009</v>
      </c>
    </row>
    <row r="11" spans="1:19" ht="15.75" customHeight="1" x14ac:dyDescent="0.25">
      <c r="A11" s="21">
        <f>IF(D11="","",MAX($A$8:A10)+1)</f>
        <v>4</v>
      </c>
      <c r="B11" s="22" t="s">
        <v>2085</v>
      </c>
      <c r="C11" s="23"/>
      <c r="D11" s="37" t="s">
        <v>551</v>
      </c>
      <c r="E11" s="38" t="s">
        <v>25</v>
      </c>
      <c r="F11" s="38"/>
      <c r="G11" s="39" t="s">
        <v>712</v>
      </c>
      <c r="H11" s="40" t="s">
        <v>713</v>
      </c>
      <c r="I11" s="41" t="s">
        <v>133</v>
      </c>
      <c r="J11" s="42" t="s">
        <v>714</v>
      </c>
      <c r="K11" s="38">
        <v>76</v>
      </c>
      <c r="L11" s="38">
        <v>3</v>
      </c>
      <c r="M11" s="42" t="s">
        <v>1591</v>
      </c>
      <c r="N11" s="38" t="s">
        <v>35</v>
      </c>
      <c r="O11" s="15" t="str">
        <f t="shared" si="0"/>
        <v>Cường</v>
      </c>
      <c r="P11" s="13" t="str">
        <f t="shared" si="1"/>
        <v>2009</v>
      </c>
    </row>
    <row r="12" spans="1:19" ht="15.75" customHeight="1" x14ac:dyDescent="0.25">
      <c r="A12" s="21">
        <f>IF(D12="","",MAX($A$8:A11)+1)</f>
        <v>5</v>
      </c>
      <c r="B12" s="22" t="s">
        <v>2086</v>
      </c>
      <c r="C12" s="23"/>
      <c r="D12" s="37" t="s">
        <v>876</v>
      </c>
      <c r="E12" s="38" t="s">
        <v>25</v>
      </c>
      <c r="F12" s="38"/>
      <c r="G12" s="39" t="s">
        <v>877</v>
      </c>
      <c r="H12" s="44" t="s">
        <v>27</v>
      </c>
      <c r="I12" s="41" t="s">
        <v>878</v>
      </c>
      <c r="J12" s="42" t="s">
        <v>879</v>
      </c>
      <c r="K12" s="38">
        <v>147</v>
      </c>
      <c r="L12" s="38">
        <v>5</v>
      </c>
      <c r="M12" s="42" t="s">
        <v>1592</v>
      </c>
      <c r="N12" s="38" t="s">
        <v>62</v>
      </c>
      <c r="O12" s="15" t="str">
        <f t="shared" si="0"/>
        <v>Dinh</v>
      </c>
      <c r="P12" s="13" t="str">
        <f t="shared" si="1"/>
        <v>2009</v>
      </c>
    </row>
    <row r="13" spans="1:19" ht="15.75" customHeight="1" x14ac:dyDescent="0.25">
      <c r="A13" s="21">
        <f>IF(D13="","",MAX($A$8:A12)+1)</f>
        <v>6</v>
      </c>
      <c r="B13" s="22" t="s">
        <v>2087</v>
      </c>
      <c r="C13" s="23"/>
      <c r="D13" s="37" t="s">
        <v>1320</v>
      </c>
      <c r="E13" s="38" t="s">
        <v>25</v>
      </c>
      <c r="F13" s="38"/>
      <c r="G13" s="39" t="s">
        <v>636</v>
      </c>
      <c r="H13" s="44" t="s">
        <v>27</v>
      </c>
      <c r="I13" s="41" t="s">
        <v>1321</v>
      </c>
      <c r="J13" s="42" t="s">
        <v>1322</v>
      </c>
      <c r="K13" s="38">
        <v>359</v>
      </c>
      <c r="L13" s="38">
        <v>12</v>
      </c>
      <c r="M13" s="42" t="s">
        <v>1581</v>
      </c>
      <c r="N13" s="38" t="s">
        <v>30</v>
      </c>
      <c r="O13" s="15" t="str">
        <f t="shared" si="0"/>
        <v>Đạt</v>
      </c>
      <c r="P13" s="13" t="str">
        <f t="shared" si="1"/>
        <v>2009</v>
      </c>
    </row>
    <row r="14" spans="1:19" ht="15.75" customHeight="1" x14ac:dyDescent="0.25">
      <c r="A14" s="21">
        <f>IF(D14="","",MAX($A$8:A13)+1)</f>
        <v>7</v>
      </c>
      <c r="B14" s="22" t="s">
        <v>2088</v>
      </c>
      <c r="C14" s="23"/>
      <c r="D14" s="37" t="s">
        <v>726</v>
      </c>
      <c r="E14" s="38" t="s">
        <v>25</v>
      </c>
      <c r="F14" s="38"/>
      <c r="G14" s="39" t="s">
        <v>262</v>
      </c>
      <c r="H14" s="40" t="s">
        <v>27</v>
      </c>
      <c r="I14" s="41" t="s">
        <v>727</v>
      </c>
      <c r="J14" s="42" t="s">
        <v>728</v>
      </c>
      <c r="K14" s="38">
        <v>188</v>
      </c>
      <c r="L14" s="38">
        <v>9</v>
      </c>
      <c r="M14" s="42" t="s">
        <v>1591</v>
      </c>
      <c r="N14" s="38" t="s">
        <v>35</v>
      </c>
      <c r="O14" s="15" t="str">
        <f t="shared" si="0"/>
        <v>Đông</v>
      </c>
      <c r="P14" s="13" t="str">
        <f t="shared" si="1"/>
        <v>2009</v>
      </c>
    </row>
    <row r="15" spans="1:19" ht="15.75" customHeight="1" x14ac:dyDescent="0.25">
      <c r="A15" s="21">
        <f>IF(D15="","",MAX($A$8:A14)+1)</f>
        <v>8</v>
      </c>
      <c r="B15" s="22" t="s">
        <v>2089</v>
      </c>
      <c r="C15" s="23"/>
      <c r="D15" s="37" t="s">
        <v>1180</v>
      </c>
      <c r="E15" s="38" t="s">
        <v>45</v>
      </c>
      <c r="F15" s="38"/>
      <c r="G15" s="39" t="s">
        <v>852</v>
      </c>
      <c r="H15" s="44" t="s">
        <v>27</v>
      </c>
      <c r="I15" s="41" t="s">
        <v>1181</v>
      </c>
      <c r="J15" s="42" t="s">
        <v>1182</v>
      </c>
      <c r="K15" s="38">
        <v>114</v>
      </c>
      <c r="L15" s="38">
        <v>4</v>
      </c>
      <c r="M15" s="42" t="s">
        <v>1583</v>
      </c>
      <c r="N15" s="38" t="s">
        <v>62</v>
      </c>
      <c r="O15" s="15" t="str">
        <f t="shared" si="0"/>
        <v>Gấm</v>
      </c>
      <c r="P15" s="13" t="str">
        <f t="shared" si="1"/>
        <v>2009</v>
      </c>
    </row>
    <row r="16" spans="1:19" ht="15.75" customHeight="1" x14ac:dyDescent="0.25">
      <c r="A16" s="21">
        <f>IF(D16="","",MAX($A$8:A15)+1)</f>
        <v>9</v>
      </c>
      <c r="B16" s="22" t="s">
        <v>2090</v>
      </c>
      <c r="C16" s="23"/>
      <c r="D16" s="37" t="s">
        <v>737</v>
      </c>
      <c r="E16" s="38" t="s">
        <v>25</v>
      </c>
      <c r="F16" s="38"/>
      <c r="G16" s="39" t="s">
        <v>121</v>
      </c>
      <c r="H16" s="44" t="s">
        <v>27</v>
      </c>
      <c r="I16" s="41" t="s">
        <v>738</v>
      </c>
      <c r="J16" s="42" t="s">
        <v>739</v>
      </c>
      <c r="K16" s="38">
        <v>871</v>
      </c>
      <c r="L16" s="38">
        <v>22</v>
      </c>
      <c r="M16" s="42" t="s">
        <v>1598</v>
      </c>
      <c r="N16" s="38" t="s">
        <v>30</v>
      </c>
      <c r="O16" s="15" t="str">
        <f t="shared" si="0"/>
        <v>Hoàng</v>
      </c>
      <c r="P16" s="13" t="str">
        <f t="shared" si="1"/>
        <v>2009</v>
      </c>
    </row>
    <row r="17" spans="1:16" ht="15.75" customHeight="1" x14ac:dyDescent="0.25">
      <c r="A17" s="21">
        <f>IF(D17="","",MAX($A$8:A16)+1)</f>
        <v>10</v>
      </c>
      <c r="B17" s="22" t="s">
        <v>2091</v>
      </c>
      <c r="C17" s="23"/>
      <c r="D17" s="37" t="s">
        <v>1046</v>
      </c>
      <c r="E17" s="38" t="s">
        <v>25</v>
      </c>
      <c r="F17" s="38"/>
      <c r="G17" s="39" t="s">
        <v>497</v>
      </c>
      <c r="H17" s="40" t="s">
        <v>27</v>
      </c>
      <c r="I17" s="41" t="s">
        <v>1047</v>
      </c>
      <c r="J17" s="42" t="s">
        <v>1048</v>
      </c>
      <c r="K17" s="38">
        <v>139</v>
      </c>
      <c r="L17" s="38">
        <v>5</v>
      </c>
      <c r="M17" s="42" t="s">
        <v>1585</v>
      </c>
      <c r="N17" s="38" t="s">
        <v>35</v>
      </c>
      <c r="O17" s="15" t="str">
        <f t="shared" si="0"/>
        <v>Huy</v>
      </c>
      <c r="P17" s="13" t="str">
        <f t="shared" si="1"/>
        <v>2009</v>
      </c>
    </row>
    <row r="18" spans="1:16" ht="15.75" customHeight="1" x14ac:dyDescent="0.25">
      <c r="A18" s="21">
        <f>IF(D18="","",MAX($A$8:A17)+1)</f>
        <v>11</v>
      </c>
      <c r="B18" s="22" t="s">
        <v>2092</v>
      </c>
      <c r="C18" s="23"/>
      <c r="D18" s="37" t="s">
        <v>1346</v>
      </c>
      <c r="E18" s="38" t="s">
        <v>25</v>
      </c>
      <c r="F18" s="38"/>
      <c r="G18" s="39" t="s">
        <v>905</v>
      </c>
      <c r="H18" s="40" t="s">
        <v>27</v>
      </c>
      <c r="I18" s="41" t="s">
        <v>1347</v>
      </c>
      <c r="J18" s="42" t="s">
        <v>1348</v>
      </c>
      <c r="K18" s="38">
        <v>235</v>
      </c>
      <c r="L18" s="38">
        <v>13</v>
      </c>
      <c r="M18" s="42" t="s">
        <v>1584</v>
      </c>
      <c r="N18" s="38" t="s">
        <v>35</v>
      </c>
      <c r="O18" s="15" t="str">
        <f t="shared" si="0"/>
        <v>Khoa</v>
      </c>
      <c r="P18" s="13" t="str">
        <f t="shared" si="1"/>
        <v>2009</v>
      </c>
    </row>
    <row r="19" spans="1:16" ht="15.75" customHeight="1" x14ac:dyDescent="0.25">
      <c r="A19" s="21">
        <f>IF(D19="","",MAX($A$8:A18)+1)</f>
        <v>12</v>
      </c>
      <c r="B19" s="22" t="s">
        <v>2093</v>
      </c>
      <c r="C19" s="23"/>
      <c r="D19" s="37" t="s">
        <v>93</v>
      </c>
      <c r="E19" s="38" t="s">
        <v>25</v>
      </c>
      <c r="F19" s="38"/>
      <c r="G19" s="39" t="s">
        <v>94</v>
      </c>
      <c r="H19" s="40" t="s">
        <v>27</v>
      </c>
      <c r="I19" s="41" t="s">
        <v>95</v>
      </c>
      <c r="J19" s="42" t="s">
        <v>96</v>
      </c>
      <c r="K19" s="38">
        <v>570</v>
      </c>
      <c r="L19" s="38">
        <v>15</v>
      </c>
      <c r="M19" s="42" t="s">
        <v>1584</v>
      </c>
      <c r="N19" s="38" t="s">
        <v>35</v>
      </c>
      <c r="O19" s="15" t="str">
        <f t="shared" si="0"/>
        <v>Khoa</v>
      </c>
      <c r="P19" s="13" t="str">
        <f t="shared" si="1"/>
        <v>2009</v>
      </c>
    </row>
    <row r="20" spans="1:16" ht="15.75" customHeight="1" x14ac:dyDescent="0.25">
      <c r="A20" s="21">
        <f>IF(D20="","",MAX($A$8:A19)+1)</f>
        <v>13</v>
      </c>
      <c r="B20" s="22" t="s">
        <v>2094</v>
      </c>
      <c r="C20" s="23"/>
      <c r="D20" s="37" t="s">
        <v>911</v>
      </c>
      <c r="E20" s="38" t="s">
        <v>25</v>
      </c>
      <c r="F20" s="38"/>
      <c r="G20" s="39" t="s">
        <v>270</v>
      </c>
      <c r="H20" s="44" t="s">
        <v>27</v>
      </c>
      <c r="I20" s="41" t="s">
        <v>912</v>
      </c>
      <c r="J20" s="42" t="s">
        <v>913</v>
      </c>
      <c r="K20" s="38">
        <v>890</v>
      </c>
      <c r="L20" s="38">
        <v>30</v>
      </c>
      <c r="M20" s="42" t="s">
        <v>1581</v>
      </c>
      <c r="N20" s="38" t="s">
        <v>30</v>
      </c>
      <c r="O20" s="15" t="str">
        <f t="shared" si="0"/>
        <v>Khoa</v>
      </c>
      <c r="P20" s="13" t="str">
        <f t="shared" si="1"/>
        <v>2009</v>
      </c>
    </row>
    <row r="21" spans="1:16" ht="15.75" customHeight="1" x14ac:dyDescent="0.25">
      <c r="A21" s="21">
        <f>IF(D21="","",MAX($A$8:A20)+1)</f>
        <v>14</v>
      </c>
      <c r="B21" s="22" t="s">
        <v>2095</v>
      </c>
      <c r="C21" s="23"/>
      <c r="D21" s="37" t="s">
        <v>1193</v>
      </c>
      <c r="E21" s="38" t="s">
        <v>25</v>
      </c>
      <c r="F21" s="38"/>
      <c r="G21" s="39" t="s">
        <v>1194</v>
      </c>
      <c r="H21" s="40" t="s">
        <v>27</v>
      </c>
      <c r="I21" s="41" t="s">
        <v>1195</v>
      </c>
      <c r="J21" s="42" t="s">
        <v>25</v>
      </c>
      <c r="K21" s="38">
        <v>339</v>
      </c>
      <c r="L21" s="38">
        <v>14</v>
      </c>
      <c r="M21" s="42" t="s">
        <v>1591</v>
      </c>
      <c r="N21" s="38" t="s">
        <v>35</v>
      </c>
      <c r="O21" s="15" t="str">
        <f t="shared" si="0"/>
        <v>Kiệt</v>
      </c>
      <c r="P21" s="13" t="str">
        <f t="shared" si="1"/>
        <v>2008</v>
      </c>
    </row>
    <row r="22" spans="1:16" ht="15.75" customHeight="1" x14ac:dyDescent="0.25">
      <c r="A22" s="21">
        <f>IF(D22="","",MAX($A$8:A21)+1)</f>
        <v>15</v>
      </c>
      <c r="B22" s="22" t="s">
        <v>2096</v>
      </c>
      <c r="C22" s="23"/>
      <c r="D22" s="37" t="s">
        <v>599</v>
      </c>
      <c r="E22" s="38" t="s">
        <v>25</v>
      </c>
      <c r="F22" s="38"/>
      <c r="G22" s="39" t="s">
        <v>600</v>
      </c>
      <c r="H22" s="44" t="s">
        <v>27</v>
      </c>
      <c r="I22" s="41" t="s">
        <v>601</v>
      </c>
      <c r="J22" s="42" t="s">
        <v>602</v>
      </c>
      <c r="K22" s="38">
        <v>58</v>
      </c>
      <c r="L22" s="38">
        <v>2</v>
      </c>
      <c r="M22" s="42" t="s">
        <v>1582</v>
      </c>
      <c r="N22" s="38" t="s">
        <v>62</v>
      </c>
      <c r="O22" s="15" t="str">
        <f t="shared" si="0"/>
        <v>Lâm</v>
      </c>
      <c r="P22" s="13" t="str">
        <f t="shared" si="1"/>
        <v>2009</v>
      </c>
    </row>
    <row r="23" spans="1:16" ht="15.75" customHeight="1" x14ac:dyDescent="0.25">
      <c r="A23" s="21">
        <f>IF(D23="","",MAX($A$8:A22)+1)</f>
        <v>16</v>
      </c>
      <c r="B23" s="22" t="s">
        <v>2097</v>
      </c>
      <c r="C23" s="23"/>
      <c r="D23" s="37" t="s">
        <v>1653</v>
      </c>
      <c r="E23" s="38" t="s">
        <v>45</v>
      </c>
      <c r="F23" s="38"/>
      <c r="G23" s="39" t="s">
        <v>1654</v>
      </c>
      <c r="H23" s="40" t="s">
        <v>27</v>
      </c>
      <c r="I23" s="41" t="s">
        <v>1655</v>
      </c>
      <c r="J23" s="42" t="s">
        <v>1656</v>
      </c>
      <c r="K23" s="38">
        <v>3</v>
      </c>
      <c r="L23" s="38">
        <v>3</v>
      </c>
      <c r="M23" s="42" t="s">
        <v>1584</v>
      </c>
      <c r="N23" s="38" t="s">
        <v>1657</v>
      </c>
      <c r="O23" s="15" t="str">
        <f t="shared" si="0"/>
        <v>Linh</v>
      </c>
      <c r="P23" s="13" t="str">
        <f t="shared" si="1"/>
        <v>2009</v>
      </c>
    </row>
    <row r="24" spans="1:16" ht="15.75" customHeight="1" x14ac:dyDescent="0.25">
      <c r="A24" s="21">
        <f>IF(D24="","",MAX($A$8:A23)+1)</f>
        <v>17</v>
      </c>
      <c r="B24" s="22" t="s">
        <v>2098</v>
      </c>
      <c r="C24" s="23"/>
      <c r="D24" s="37" t="s">
        <v>274</v>
      </c>
      <c r="E24" s="38" t="s">
        <v>25</v>
      </c>
      <c r="F24" s="38"/>
      <c r="G24" s="39" t="s">
        <v>275</v>
      </c>
      <c r="H24" s="44" t="s">
        <v>27</v>
      </c>
      <c r="I24" s="41" t="s">
        <v>276</v>
      </c>
      <c r="J24" s="42" t="s">
        <v>277</v>
      </c>
      <c r="K24" s="38">
        <v>198</v>
      </c>
      <c r="L24" s="38">
        <v>7</v>
      </c>
      <c r="M24" s="42" t="s">
        <v>1581</v>
      </c>
      <c r="N24" s="38" t="s">
        <v>30</v>
      </c>
      <c r="O24" s="15" t="str">
        <f t="shared" si="0"/>
        <v>Lĩnh</v>
      </c>
      <c r="P24" s="13" t="str">
        <f t="shared" si="1"/>
        <v>2009</v>
      </c>
    </row>
    <row r="25" spans="1:16" ht="15.75" customHeight="1" x14ac:dyDescent="0.25">
      <c r="A25" s="21">
        <f>IF(D25="","",MAX($A$8:A24)+1)</f>
        <v>18</v>
      </c>
      <c r="B25" s="22" t="s">
        <v>2099</v>
      </c>
      <c r="C25" s="23"/>
      <c r="D25" s="37" t="s">
        <v>443</v>
      </c>
      <c r="E25" s="38" t="s">
        <v>25</v>
      </c>
      <c r="F25" s="38"/>
      <c r="G25" s="39" t="s">
        <v>444</v>
      </c>
      <c r="H25" s="44" t="s">
        <v>27</v>
      </c>
      <c r="I25" s="41" t="s">
        <v>445</v>
      </c>
      <c r="J25" s="42" t="s">
        <v>446</v>
      </c>
      <c r="K25" s="38">
        <v>65</v>
      </c>
      <c r="L25" s="38">
        <v>3</v>
      </c>
      <c r="M25" s="42" t="s">
        <v>1588</v>
      </c>
      <c r="N25" s="38" t="s">
        <v>62</v>
      </c>
      <c r="O25" s="15" t="str">
        <f t="shared" si="0"/>
        <v>Lợi</v>
      </c>
      <c r="P25" s="13" t="str">
        <f t="shared" si="1"/>
        <v>2009</v>
      </c>
    </row>
    <row r="26" spans="1:16" ht="15.75" customHeight="1" x14ac:dyDescent="0.25">
      <c r="A26" s="21">
        <f>IF(D26="","",MAX($A$8:A25)+1)</f>
        <v>19</v>
      </c>
      <c r="B26" s="22" t="s">
        <v>2100</v>
      </c>
      <c r="C26" s="23"/>
      <c r="D26" s="37" t="s">
        <v>609</v>
      </c>
      <c r="E26" s="38" t="s">
        <v>45</v>
      </c>
      <c r="F26" s="38"/>
      <c r="G26" s="43" t="s">
        <v>509</v>
      </c>
      <c r="H26" s="44" t="s">
        <v>27</v>
      </c>
      <c r="I26" s="41" t="s">
        <v>610</v>
      </c>
      <c r="J26" s="42" t="s">
        <v>611</v>
      </c>
      <c r="K26" s="38">
        <v>270</v>
      </c>
      <c r="L26" s="38">
        <v>11</v>
      </c>
      <c r="M26" s="42" t="s">
        <v>1589</v>
      </c>
      <c r="N26" s="38" t="s">
        <v>30</v>
      </c>
      <c r="O26" s="15" t="str">
        <f t="shared" si="0"/>
        <v>My</v>
      </c>
      <c r="P26" s="13" t="str">
        <f t="shared" si="1"/>
        <v>2009</v>
      </c>
    </row>
    <row r="27" spans="1:16" ht="15.75" customHeight="1" x14ac:dyDescent="0.25">
      <c r="A27" s="21">
        <f>IF(D27="","",MAX($A$8:A26)+1)</f>
        <v>20</v>
      </c>
      <c r="B27" s="22" t="s">
        <v>2101</v>
      </c>
      <c r="C27" s="23"/>
      <c r="D27" s="37" t="s">
        <v>451</v>
      </c>
      <c r="E27" s="38" t="s">
        <v>45</v>
      </c>
      <c r="F27" s="38"/>
      <c r="G27" s="39" t="s">
        <v>452</v>
      </c>
      <c r="H27" s="44" t="s">
        <v>27</v>
      </c>
      <c r="I27" s="41" t="s">
        <v>453</v>
      </c>
      <c r="J27" s="42" t="s">
        <v>454</v>
      </c>
      <c r="K27" s="38">
        <v>225</v>
      </c>
      <c r="L27" s="38">
        <v>7</v>
      </c>
      <c r="M27" s="42" t="s">
        <v>1592</v>
      </c>
      <c r="N27" s="38" t="s">
        <v>62</v>
      </c>
      <c r="O27" s="15" t="str">
        <f t="shared" si="0"/>
        <v>Ngà</v>
      </c>
      <c r="P27" s="13" t="str">
        <f t="shared" si="1"/>
        <v>2009</v>
      </c>
    </row>
    <row r="28" spans="1:16" ht="15.75" customHeight="1" x14ac:dyDescent="0.25">
      <c r="A28" s="21">
        <f>IF(D28="","",MAX($A$8:A27)+1)</f>
        <v>21</v>
      </c>
      <c r="B28" s="22" t="s">
        <v>2102</v>
      </c>
      <c r="C28" s="23"/>
      <c r="D28" s="37" t="s">
        <v>1373</v>
      </c>
      <c r="E28" s="38" t="s">
        <v>45</v>
      </c>
      <c r="F28" s="38"/>
      <c r="G28" s="39" t="s">
        <v>1374</v>
      </c>
      <c r="H28" s="40" t="s">
        <v>27</v>
      </c>
      <c r="I28" s="41" t="s">
        <v>1375</v>
      </c>
      <c r="J28" s="42" t="s">
        <v>1376</v>
      </c>
      <c r="K28" s="38">
        <v>285</v>
      </c>
      <c r="L28" s="38">
        <v>12</v>
      </c>
      <c r="M28" s="42" t="s">
        <v>1591</v>
      </c>
      <c r="N28" s="38" t="s">
        <v>35</v>
      </c>
      <c r="O28" s="15" t="str">
        <f t="shared" si="0"/>
        <v>Ngọc</v>
      </c>
      <c r="P28" s="13" t="str">
        <f t="shared" si="1"/>
        <v>2009</v>
      </c>
    </row>
    <row r="29" spans="1:16" ht="15.75" customHeight="1" x14ac:dyDescent="0.25">
      <c r="A29" s="21">
        <f>IF(D29="","",MAX($A$8:A28)+1)</f>
        <v>22</v>
      </c>
      <c r="B29" s="22" t="s">
        <v>2103</v>
      </c>
      <c r="C29" s="23"/>
      <c r="D29" s="37" t="s">
        <v>462</v>
      </c>
      <c r="E29" s="38" t="s">
        <v>45</v>
      </c>
      <c r="F29" s="38"/>
      <c r="G29" s="39" t="s">
        <v>463</v>
      </c>
      <c r="H29" s="44" t="s">
        <v>27</v>
      </c>
      <c r="I29" s="41" t="s">
        <v>464</v>
      </c>
      <c r="J29" s="42" t="s">
        <v>465</v>
      </c>
      <c r="K29" s="38">
        <v>198</v>
      </c>
      <c r="L29" s="38">
        <v>8</v>
      </c>
      <c r="M29" s="42" t="s">
        <v>1585</v>
      </c>
      <c r="N29" s="38" t="s">
        <v>30</v>
      </c>
      <c r="O29" s="15" t="str">
        <f t="shared" si="0"/>
        <v>Ngọc</v>
      </c>
      <c r="P29" s="13" t="str">
        <f t="shared" si="1"/>
        <v>2009</v>
      </c>
    </row>
    <row r="30" spans="1:16" ht="15.75" customHeight="1" x14ac:dyDescent="0.25">
      <c r="A30" s="21">
        <f>IF(D30="","",MAX($A$8:A29)+1)</f>
        <v>23</v>
      </c>
      <c r="B30" s="22" t="s">
        <v>2104</v>
      </c>
      <c r="C30" s="23"/>
      <c r="D30" s="37" t="s">
        <v>131</v>
      </c>
      <c r="E30" s="38" t="s">
        <v>45</v>
      </c>
      <c r="F30" s="38"/>
      <c r="G30" s="39" t="s">
        <v>677</v>
      </c>
      <c r="H30" s="40" t="s">
        <v>27</v>
      </c>
      <c r="I30" s="41" t="s">
        <v>1381</v>
      </c>
      <c r="J30" s="42" t="s">
        <v>1382</v>
      </c>
      <c r="K30" s="38">
        <v>665</v>
      </c>
      <c r="L30" s="38">
        <v>26</v>
      </c>
      <c r="M30" s="42" t="s">
        <v>1591</v>
      </c>
      <c r="N30" s="38" t="s">
        <v>35</v>
      </c>
      <c r="O30" s="15" t="str">
        <f t="shared" si="0"/>
        <v>Nhi</v>
      </c>
      <c r="P30" s="13" t="str">
        <f t="shared" si="1"/>
        <v>2009</v>
      </c>
    </row>
    <row r="31" spans="1:16" ht="15.75" customHeight="1" x14ac:dyDescent="0.25">
      <c r="A31" s="21">
        <f>IF(D31="","",MAX($A$8:A30)+1)</f>
        <v>24</v>
      </c>
      <c r="B31" s="22" t="s">
        <v>2105</v>
      </c>
      <c r="C31" s="23"/>
      <c r="D31" s="37" t="s">
        <v>135</v>
      </c>
      <c r="E31" s="38" t="s">
        <v>45</v>
      </c>
      <c r="F31" s="38"/>
      <c r="G31" s="39" t="s">
        <v>86</v>
      </c>
      <c r="H31" s="44" t="s">
        <v>27</v>
      </c>
      <c r="I31" s="41" t="s">
        <v>136</v>
      </c>
      <c r="J31" s="42" t="s">
        <v>137</v>
      </c>
      <c r="K31" s="38">
        <v>735</v>
      </c>
      <c r="L31" s="38">
        <v>25</v>
      </c>
      <c r="M31" s="42" t="s">
        <v>1581</v>
      </c>
      <c r="N31" s="38" t="s">
        <v>30</v>
      </c>
      <c r="O31" s="15" t="str">
        <f t="shared" si="0"/>
        <v>Như</v>
      </c>
      <c r="P31" s="13" t="str">
        <f t="shared" si="1"/>
        <v>2009</v>
      </c>
    </row>
    <row r="32" spans="1:16" ht="15.75" customHeight="1" x14ac:dyDescent="0.25">
      <c r="A32" s="21">
        <f>IF(D32="","",MAX($A$8:A31)+1)</f>
        <v>25</v>
      </c>
      <c r="B32" s="22" t="s">
        <v>2106</v>
      </c>
      <c r="C32" s="23"/>
      <c r="D32" s="37" t="s">
        <v>800</v>
      </c>
      <c r="E32" s="38" t="s">
        <v>25</v>
      </c>
      <c r="F32" s="38"/>
      <c r="G32" s="39" t="s">
        <v>801</v>
      </c>
      <c r="H32" s="44" t="s">
        <v>27</v>
      </c>
      <c r="I32" s="41" t="s">
        <v>802</v>
      </c>
      <c r="J32" s="42" t="s">
        <v>803</v>
      </c>
      <c r="K32" s="38" t="s">
        <v>804</v>
      </c>
      <c r="L32" s="38">
        <v>16</v>
      </c>
      <c r="M32" s="42" t="s">
        <v>1594</v>
      </c>
      <c r="N32" s="38" t="s">
        <v>62</v>
      </c>
      <c r="O32" s="15" t="str">
        <f t="shared" si="0"/>
        <v>Phú</v>
      </c>
      <c r="P32" s="13" t="str">
        <f t="shared" si="1"/>
        <v>2009</v>
      </c>
    </row>
    <row r="33" spans="1:16" ht="15.75" customHeight="1" x14ac:dyDescent="0.25">
      <c r="A33" s="21">
        <f>IF(D33="","",MAX($A$8:A32)+1)</f>
        <v>26</v>
      </c>
      <c r="B33" s="22" t="s">
        <v>2107</v>
      </c>
      <c r="C33" s="23"/>
      <c r="D33" s="37" t="s">
        <v>321</v>
      </c>
      <c r="E33" s="38" t="s">
        <v>25</v>
      </c>
      <c r="F33" s="38"/>
      <c r="G33" s="39" t="s">
        <v>322</v>
      </c>
      <c r="H33" s="44" t="s">
        <v>27</v>
      </c>
      <c r="I33" s="41" t="s">
        <v>323</v>
      </c>
      <c r="J33" s="42" t="s">
        <v>324</v>
      </c>
      <c r="K33" s="38">
        <v>2</v>
      </c>
      <c r="L33" s="38" t="s">
        <v>325</v>
      </c>
      <c r="M33" s="42" t="s">
        <v>1581</v>
      </c>
      <c r="N33" s="38" t="s">
        <v>30</v>
      </c>
      <c r="O33" s="15" t="str">
        <f t="shared" si="0"/>
        <v>Quân</v>
      </c>
      <c r="P33" s="13" t="str">
        <f t="shared" si="1"/>
        <v>2009</v>
      </c>
    </row>
    <row r="34" spans="1:16" ht="15.75" customHeight="1" x14ac:dyDescent="0.25">
      <c r="A34" s="21">
        <f>IF(D34="","",MAX($A$8:A33)+1)</f>
        <v>27</v>
      </c>
      <c r="B34" s="22" t="s">
        <v>2108</v>
      </c>
      <c r="C34" s="23"/>
      <c r="D34" s="37" t="s">
        <v>485</v>
      </c>
      <c r="E34" s="38" t="s">
        <v>25</v>
      </c>
      <c r="F34" s="38"/>
      <c r="G34" s="39" t="s">
        <v>486</v>
      </c>
      <c r="H34" s="44" t="s">
        <v>27</v>
      </c>
      <c r="I34" s="41" t="s">
        <v>487</v>
      </c>
      <c r="J34" s="42" t="s">
        <v>488</v>
      </c>
      <c r="K34" s="38" t="s">
        <v>464</v>
      </c>
      <c r="L34" s="38">
        <v>36</v>
      </c>
      <c r="M34" s="42" t="s">
        <v>1581</v>
      </c>
      <c r="N34" s="38" t="s">
        <v>30</v>
      </c>
      <c r="O34" s="15" t="str">
        <f t="shared" si="0"/>
        <v>Qui</v>
      </c>
      <c r="P34" s="13" t="str">
        <f t="shared" si="1"/>
        <v>2009</v>
      </c>
    </row>
    <row r="35" spans="1:16" ht="15.75" customHeight="1" x14ac:dyDescent="0.25">
      <c r="A35" s="21">
        <f>IF(D35="","",MAX($A$8:A34)+1)</f>
        <v>28</v>
      </c>
      <c r="B35" s="22" t="s">
        <v>2109</v>
      </c>
      <c r="C35" s="23"/>
      <c r="D35" s="37" t="s">
        <v>643</v>
      </c>
      <c r="E35" s="38" t="s">
        <v>25</v>
      </c>
      <c r="F35" s="38"/>
      <c r="G35" s="39" t="s">
        <v>644</v>
      </c>
      <c r="H35" s="44" t="s">
        <v>27</v>
      </c>
      <c r="I35" s="41" t="s">
        <v>645</v>
      </c>
      <c r="J35" s="42" t="s">
        <v>646</v>
      </c>
      <c r="K35" s="38">
        <v>880</v>
      </c>
      <c r="L35" s="38">
        <v>35</v>
      </c>
      <c r="M35" s="42" t="s">
        <v>1591</v>
      </c>
      <c r="N35" s="38" t="s">
        <v>62</v>
      </c>
      <c r="O35" s="15" t="str">
        <f t="shared" si="0"/>
        <v>Quốc</v>
      </c>
      <c r="P35" s="13" t="str">
        <f t="shared" si="1"/>
        <v>2009</v>
      </c>
    </row>
    <row r="36" spans="1:16" ht="15.75" customHeight="1" x14ac:dyDescent="0.25">
      <c r="A36" s="21">
        <f>IF(D36="","",MAX($A$8:A35)+1)</f>
        <v>29</v>
      </c>
      <c r="B36" s="22" t="s">
        <v>2110</v>
      </c>
      <c r="C36" s="23"/>
      <c r="D36" s="37" t="s">
        <v>1249</v>
      </c>
      <c r="E36" s="38" t="s">
        <v>45</v>
      </c>
      <c r="F36" s="38"/>
      <c r="G36" s="39" t="s">
        <v>1250</v>
      </c>
      <c r="H36" s="44" t="s">
        <v>1251</v>
      </c>
      <c r="I36" s="41" t="s">
        <v>1252</v>
      </c>
      <c r="J36" s="42" t="s">
        <v>1253</v>
      </c>
      <c r="K36" s="38">
        <v>12</v>
      </c>
      <c r="L36" s="38">
        <v>1</v>
      </c>
      <c r="M36" s="42" t="s">
        <v>1592</v>
      </c>
      <c r="N36" s="38" t="s">
        <v>62</v>
      </c>
      <c r="O36" s="15" t="str">
        <f t="shared" si="0"/>
        <v>Quyên</v>
      </c>
      <c r="P36" s="13" t="str">
        <f t="shared" si="1"/>
        <v>2008</v>
      </c>
    </row>
    <row r="37" spans="1:16" ht="15.75" customHeight="1" x14ac:dyDescent="0.25">
      <c r="A37" s="21">
        <f>IF(D37="","",MAX($A$8:A36)+1)</f>
        <v>30</v>
      </c>
      <c r="B37" s="22" t="s">
        <v>2111</v>
      </c>
      <c r="C37" s="23"/>
      <c r="D37" s="37" t="s">
        <v>489</v>
      </c>
      <c r="E37" s="38" t="s">
        <v>45</v>
      </c>
      <c r="F37" s="38"/>
      <c r="G37" s="39" t="s">
        <v>490</v>
      </c>
      <c r="H37" s="44" t="s">
        <v>27</v>
      </c>
      <c r="I37" s="41" t="s">
        <v>491</v>
      </c>
      <c r="J37" s="42" t="s">
        <v>492</v>
      </c>
      <c r="K37" s="38">
        <v>148</v>
      </c>
      <c r="L37" s="38">
        <v>5</v>
      </c>
      <c r="M37" s="42" t="s">
        <v>1582</v>
      </c>
      <c r="N37" s="38" t="s">
        <v>62</v>
      </c>
      <c r="O37" s="15" t="str">
        <f t="shared" si="0"/>
        <v>Quỳnh</v>
      </c>
      <c r="P37" s="13" t="str">
        <f t="shared" si="1"/>
        <v>2009</v>
      </c>
    </row>
    <row r="38" spans="1:16" ht="15.75" customHeight="1" x14ac:dyDescent="0.25">
      <c r="A38" s="21">
        <f>IF(D38="","",MAX($A$8:A37)+1)</f>
        <v>31</v>
      </c>
      <c r="B38" s="22" t="s">
        <v>2112</v>
      </c>
      <c r="C38" s="23"/>
      <c r="D38" s="37" t="s">
        <v>330</v>
      </c>
      <c r="E38" s="38" t="s">
        <v>45</v>
      </c>
      <c r="F38" s="38"/>
      <c r="G38" s="39" t="s">
        <v>331</v>
      </c>
      <c r="H38" s="40" t="s">
        <v>27</v>
      </c>
      <c r="I38" s="41" t="s">
        <v>332</v>
      </c>
      <c r="J38" s="42" t="s">
        <v>333</v>
      </c>
      <c r="K38" s="38">
        <v>9</v>
      </c>
      <c r="L38" s="38">
        <v>3</v>
      </c>
      <c r="M38" s="42" t="s">
        <v>1584</v>
      </c>
      <c r="N38" s="38" t="s">
        <v>35</v>
      </c>
      <c r="O38" s="15" t="str">
        <f t="shared" si="0"/>
        <v>Son</v>
      </c>
      <c r="P38" s="13" t="str">
        <f t="shared" si="1"/>
        <v>2009</v>
      </c>
    </row>
    <row r="39" spans="1:16" ht="15.75" customHeight="1" x14ac:dyDescent="0.25">
      <c r="A39" s="21">
        <f>IF(D39="","",MAX($A$8:A38)+1)</f>
        <v>32</v>
      </c>
      <c r="B39" s="22" t="s">
        <v>2113</v>
      </c>
      <c r="C39" s="23"/>
      <c r="D39" s="37" t="s">
        <v>347</v>
      </c>
      <c r="E39" s="38" t="s">
        <v>45</v>
      </c>
      <c r="F39" s="38"/>
      <c r="G39" s="39" t="s">
        <v>348</v>
      </c>
      <c r="H39" s="40" t="s">
        <v>27</v>
      </c>
      <c r="I39" s="41" t="s">
        <v>349</v>
      </c>
      <c r="J39" s="42" t="s">
        <v>193</v>
      </c>
      <c r="K39" s="38">
        <v>805</v>
      </c>
      <c r="L39" s="38">
        <v>22</v>
      </c>
      <c r="M39" s="42" t="s">
        <v>1584</v>
      </c>
      <c r="N39" s="38" t="s">
        <v>35</v>
      </c>
      <c r="O39" s="15" t="str">
        <f t="shared" si="0"/>
        <v>Thu</v>
      </c>
      <c r="P39" s="13" t="str">
        <f t="shared" si="1"/>
        <v>2009</v>
      </c>
    </row>
    <row r="40" spans="1:16" ht="15.75" customHeight="1" x14ac:dyDescent="0.25">
      <c r="A40" s="21">
        <f>IF(D40="","",MAX($A$8:A39)+1)</f>
        <v>33</v>
      </c>
      <c r="B40" s="22" t="s">
        <v>2114</v>
      </c>
      <c r="C40" s="23"/>
      <c r="D40" s="37" t="s">
        <v>1415</v>
      </c>
      <c r="E40" s="38" t="s">
        <v>45</v>
      </c>
      <c r="F40" s="38"/>
      <c r="G40" s="39" t="s">
        <v>1352</v>
      </c>
      <c r="H40" s="44" t="s">
        <v>713</v>
      </c>
      <c r="I40" s="41" t="s">
        <v>1416</v>
      </c>
      <c r="J40" s="42" t="s">
        <v>1417</v>
      </c>
      <c r="K40" s="38">
        <v>181</v>
      </c>
      <c r="L40" s="38">
        <v>9</v>
      </c>
      <c r="M40" s="42" t="s">
        <v>1590</v>
      </c>
      <c r="N40" s="38" t="s">
        <v>62</v>
      </c>
      <c r="O40" s="15" t="str">
        <f t="shared" si="0"/>
        <v>Thư</v>
      </c>
      <c r="P40" s="13" t="str">
        <f t="shared" si="1"/>
        <v>2009</v>
      </c>
    </row>
    <row r="41" spans="1:16" ht="15.75" customHeight="1" x14ac:dyDescent="0.25">
      <c r="A41" s="21">
        <f>IF(D41="","",MAX($A$8:A40)+1)</f>
        <v>34</v>
      </c>
      <c r="B41" s="22" t="s">
        <v>2115</v>
      </c>
      <c r="C41" s="23"/>
      <c r="D41" s="37" t="s">
        <v>182</v>
      </c>
      <c r="E41" s="38" t="s">
        <v>45</v>
      </c>
      <c r="F41" s="38"/>
      <c r="G41" s="39" t="s">
        <v>183</v>
      </c>
      <c r="H41" s="44" t="s">
        <v>27</v>
      </c>
      <c r="I41" s="41" t="s">
        <v>184</v>
      </c>
      <c r="J41" s="42" t="s">
        <v>185</v>
      </c>
      <c r="K41" s="38">
        <v>11</v>
      </c>
      <c r="L41" s="38">
        <v>1</v>
      </c>
      <c r="M41" s="42" t="s">
        <v>1601</v>
      </c>
      <c r="N41" s="38" t="s">
        <v>30</v>
      </c>
      <c r="O41" s="15" t="str">
        <f t="shared" si="0"/>
        <v>Thư</v>
      </c>
      <c r="P41" s="13" t="str">
        <f t="shared" si="1"/>
        <v>2009</v>
      </c>
    </row>
    <row r="42" spans="1:16" ht="15.75" customHeight="1" x14ac:dyDescent="0.25">
      <c r="A42" s="21">
        <f>IF(D42="","",MAX($A$8:A41)+1)</f>
        <v>35</v>
      </c>
      <c r="B42" s="22" t="s">
        <v>2116</v>
      </c>
      <c r="C42" s="23"/>
      <c r="D42" s="37" t="s">
        <v>988</v>
      </c>
      <c r="E42" s="38" t="s">
        <v>25</v>
      </c>
      <c r="F42" s="38"/>
      <c r="G42" s="39" t="s">
        <v>402</v>
      </c>
      <c r="H42" s="40" t="s">
        <v>27</v>
      </c>
      <c r="I42" s="41" t="s">
        <v>989</v>
      </c>
      <c r="J42" s="42" t="s">
        <v>990</v>
      </c>
      <c r="K42" s="38" t="s">
        <v>25</v>
      </c>
      <c r="L42" s="38">
        <v>24</v>
      </c>
      <c r="M42" s="42" t="s">
        <v>1600</v>
      </c>
      <c r="N42" s="38" t="s">
        <v>722</v>
      </c>
      <c r="O42" s="15" t="str">
        <f t="shared" si="0"/>
        <v>Thuận</v>
      </c>
      <c r="P42" s="13" t="str">
        <f t="shared" si="1"/>
        <v>2009</v>
      </c>
    </row>
    <row r="43" spans="1:16" ht="15.75" customHeight="1" x14ac:dyDescent="0.25">
      <c r="A43" s="21">
        <f>IF(D43="","",MAX($A$8:A42)+1)</f>
        <v>36</v>
      </c>
      <c r="B43" s="22" t="s">
        <v>2117</v>
      </c>
      <c r="C43" s="23"/>
      <c r="D43" s="37" t="s">
        <v>817</v>
      </c>
      <c r="E43" s="38" t="s">
        <v>45</v>
      </c>
      <c r="F43" s="38"/>
      <c r="G43" s="39" t="s">
        <v>818</v>
      </c>
      <c r="H43" s="44" t="s">
        <v>510</v>
      </c>
      <c r="I43" s="41" t="s">
        <v>819</v>
      </c>
      <c r="J43" s="42" t="s">
        <v>820</v>
      </c>
      <c r="K43" s="38">
        <v>285</v>
      </c>
      <c r="L43" s="38">
        <v>10</v>
      </c>
      <c r="M43" s="42" t="s">
        <v>1592</v>
      </c>
      <c r="N43" s="38" t="s">
        <v>62</v>
      </c>
      <c r="O43" s="15" t="str">
        <f t="shared" si="0"/>
        <v>Tiên</v>
      </c>
      <c r="P43" s="13" t="str">
        <f t="shared" si="1"/>
        <v>2009</v>
      </c>
    </row>
    <row r="44" spans="1:16" ht="15.75" customHeight="1" x14ac:dyDescent="0.25">
      <c r="A44" s="21">
        <f>IF(D44="","",MAX($A$8:A43)+1)</f>
        <v>37</v>
      </c>
      <c r="B44" s="22" t="s">
        <v>2118</v>
      </c>
      <c r="C44" s="23"/>
      <c r="D44" s="37" t="s">
        <v>1115</v>
      </c>
      <c r="E44" s="38" t="s">
        <v>45</v>
      </c>
      <c r="F44" s="38"/>
      <c r="G44" s="39" t="s">
        <v>1116</v>
      </c>
      <c r="H44" s="44" t="s">
        <v>27</v>
      </c>
      <c r="I44" s="41" t="s">
        <v>1117</v>
      </c>
      <c r="J44" s="42" t="s">
        <v>1118</v>
      </c>
      <c r="K44" s="38">
        <v>363</v>
      </c>
      <c r="L44" s="38">
        <v>12</v>
      </c>
      <c r="M44" s="42" t="s">
        <v>1581</v>
      </c>
      <c r="N44" s="38" t="s">
        <v>30</v>
      </c>
      <c r="O44" s="15" t="str">
        <f t="shared" si="0"/>
        <v>Tiền</v>
      </c>
      <c r="P44" s="13" t="str">
        <f t="shared" si="1"/>
        <v>2009</v>
      </c>
    </row>
    <row r="45" spans="1:16" ht="15.75" customHeight="1" x14ac:dyDescent="0.25">
      <c r="A45" s="21">
        <f>IF(D45="","",MAX($A$8:A44)+1)</f>
        <v>38</v>
      </c>
      <c r="B45" s="22" t="s">
        <v>2119</v>
      </c>
      <c r="C45" s="23"/>
      <c r="D45" s="37" t="s">
        <v>1259</v>
      </c>
      <c r="E45" s="38" t="s">
        <v>45</v>
      </c>
      <c r="F45" s="38"/>
      <c r="G45" s="39" t="s">
        <v>187</v>
      </c>
      <c r="H45" s="40" t="s">
        <v>27</v>
      </c>
      <c r="I45" s="41" t="s">
        <v>1260</v>
      </c>
      <c r="J45" s="42" t="s">
        <v>1261</v>
      </c>
      <c r="K45" s="38">
        <v>30</v>
      </c>
      <c r="L45" s="38">
        <v>2</v>
      </c>
      <c r="M45" s="42" t="s">
        <v>1585</v>
      </c>
      <c r="N45" s="38" t="s">
        <v>35</v>
      </c>
      <c r="O45" s="15" t="str">
        <f t="shared" si="0"/>
        <v>Tiền</v>
      </c>
      <c r="P45" s="13" t="str">
        <f t="shared" si="1"/>
        <v>2009</v>
      </c>
    </row>
    <row r="46" spans="1:16" ht="15.75" customHeight="1" x14ac:dyDescent="0.25">
      <c r="A46" s="21">
        <f>IF(D46="","",MAX($A$8:A45)+1)</f>
        <v>39</v>
      </c>
      <c r="B46" s="22" t="s">
        <v>2120</v>
      </c>
      <c r="C46" s="23"/>
      <c r="D46" s="37" t="s">
        <v>845</v>
      </c>
      <c r="E46" s="38" t="s">
        <v>25</v>
      </c>
      <c r="F46" s="38"/>
      <c r="G46" s="39" t="s">
        <v>846</v>
      </c>
      <c r="H46" s="40" t="s">
        <v>27</v>
      </c>
      <c r="I46" s="41" t="s">
        <v>25</v>
      </c>
      <c r="J46" s="42" t="s">
        <v>847</v>
      </c>
      <c r="K46" s="38">
        <v>494</v>
      </c>
      <c r="L46" s="38">
        <v>13</v>
      </c>
      <c r="M46" s="42" t="s">
        <v>1584</v>
      </c>
      <c r="N46" s="38" t="s">
        <v>35</v>
      </c>
      <c r="O46" s="15" t="str">
        <f t="shared" si="0"/>
        <v>Trí</v>
      </c>
      <c r="P46" s="13" t="str">
        <f t="shared" si="1"/>
        <v>2009</v>
      </c>
    </row>
    <row r="47" spans="1:16" ht="15.75" customHeight="1" x14ac:dyDescent="0.25">
      <c r="A47" s="21">
        <f>IF(D47="","",MAX($A$8:A46)+1)</f>
        <v>40</v>
      </c>
      <c r="B47" s="22" t="s">
        <v>2121</v>
      </c>
      <c r="C47" s="23"/>
      <c r="D47" s="37" t="s">
        <v>341</v>
      </c>
      <c r="E47" s="38" t="s">
        <v>25</v>
      </c>
      <c r="F47" s="38"/>
      <c r="G47" s="39" t="s">
        <v>342</v>
      </c>
      <c r="H47" s="40" t="s">
        <v>27</v>
      </c>
      <c r="I47" s="41" t="s">
        <v>343</v>
      </c>
      <c r="J47" s="42" t="s">
        <v>344</v>
      </c>
      <c r="K47" s="38">
        <v>680</v>
      </c>
      <c r="L47" s="38">
        <v>27</v>
      </c>
      <c r="M47" s="42" t="s">
        <v>1591</v>
      </c>
      <c r="N47" s="38" t="s">
        <v>35</v>
      </c>
      <c r="O47" s="15" t="str">
        <f t="shared" si="0"/>
        <v>Tường</v>
      </c>
      <c r="P47" s="13" t="str">
        <f t="shared" si="1"/>
        <v>2009</v>
      </c>
    </row>
    <row r="48" spans="1:16" ht="15.75" customHeight="1" x14ac:dyDescent="0.25">
      <c r="A48" s="21">
        <f>IF(D48="","",MAX($A$8:A47)+1)</f>
        <v>41</v>
      </c>
      <c r="B48" s="22" t="s">
        <v>2122</v>
      </c>
      <c r="C48" s="23"/>
      <c r="D48" s="37" t="s">
        <v>977</v>
      </c>
      <c r="E48" s="38" t="s">
        <v>45</v>
      </c>
      <c r="F48" s="38"/>
      <c r="G48" s="39" t="s">
        <v>978</v>
      </c>
      <c r="H48" s="44" t="s">
        <v>27</v>
      </c>
      <c r="I48" s="41" t="s">
        <v>979</v>
      </c>
      <c r="J48" s="42" t="s">
        <v>980</v>
      </c>
      <c r="K48" s="38">
        <v>839</v>
      </c>
      <c r="L48" s="38">
        <v>33</v>
      </c>
      <c r="M48" s="42" t="s">
        <v>1591</v>
      </c>
      <c r="N48" s="38" t="s">
        <v>62</v>
      </c>
      <c r="O48" s="15" t="str">
        <f t="shared" si="0"/>
        <v>Tuyền</v>
      </c>
      <c r="P48" s="13" t="str">
        <f t="shared" si="1"/>
        <v>2009</v>
      </c>
    </row>
    <row r="49" spans="1:16" ht="15.75" customHeight="1" x14ac:dyDescent="0.25">
      <c r="A49" s="21">
        <f>IF(D49="","",MAX($A$8:A48)+1)</f>
        <v>42</v>
      </c>
      <c r="B49" s="22" t="s">
        <v>2123</v>
      </c>
      <c r="C49" s="23"/>
      <c r="D49" s="37" t="s">
        <v>1425</v>
      </c>
      <c r="E49" s="38" t="s">
        <v>45</v>
      </c>
      <c r="F49" s="38"/>
      <c r="G49" s="39" t="s">
        <v>1426</v>
      </c>
      <c r="H49" s="40" t="s">
        <v>27</v>
      </c>
      <c r="I49" s="41" t="s">
        <v>1427</v>
      </c>
      <c r="J49" s="42" t="s">
        <v>1428</v>
      </c>
      <c r="K49" s="38">
        <v>575</v>
      </c>
      <c r="L49" s="38">
        <v>15</v>
      </c>
      <c r="M49" s="42" t="s">
        <v>1584</v>
      </c>
      <c r="N49" s="38" t="s">
        <v>35</v>
      </c>
      <c r="O49" s="15" t="str">
        <f t="shared" si="0"/>
        <v>Vi</v>
      </c>
      <c r="P49" s="13" t="str">
        <f t="shared" si="1"/>
        <v>2009</v>
      </c>
    </row>
    <row r="50" spans="1:16" ht="15.75" customHeight="1" x14ac:dyDescent="0.25">
      <c r="A50" s="21">
        <f>IF(D50="","",MAX($A$8:A49)+1)</f>
        <v>43</v>
      </c>
      <c r="B50" s="22" t="s">
        <v>2124</v>
      </c>
      <c r="C50" s="23"/>
      <c r="D50" s="37" t="s">
        <v>1148</v>
      </c>
      <c r="E50" s="38" t="s">
        <v>25</v>
      </c>
      <c r="F50" s="38"/>
      <c r="G50" s="39" t="s">
        <v>448</v>
      </c>
      <c r="H50" s="44" t="s">
        <v>27</v>
      </c>
      <c r="I50" s="41" t="s">
        <v>1149</v>
      </c>
      <c r="J50" s="42" t="s">
        <v>1150</v>
      </c>
      <c r="K50" s="38">
        <v>1009</v>
      </c>
      <c r="L50" s="38">
        <v>26</v>
      </c>
      <c r="M50" s="42" t="s">
        <v>1598</v>
      </c>
      <c r="N50" s="38" t="s">
        <v>30</v>
      </c>
      <c r="O50" s="15" t="str">
        <f t="shared" si="0"/>
        <v>Vinh</v>
      </c>
      <c r="P50" s="13" t="str">
        <f t="shared" si="1"/>
        <v>2009</v>
      </c>
    </row>
    <row r="51" spans="1:16" ht="15.75" customHeight="1" x14ac:dyDescent="0.25">
      <c r="A51" s="21">
        <f>IF(D51="","",MAX($A$8:A50)+1)</f>
        <v>44</v>
      </c>
      <c r="B51" s="22" t="s">
        <v>2125</v>
      </c>
      <c r="C51" s="23"/>
      <c r="D51" s="37" t="s">
        <v>1151</v>
      </c>
      <c r="E51" s="38" t="s">
        <v>45</v>
      </c>
      <c r="F51" s="38"/>
      <c r="G51" s="39" t="s">
        <v>273</v>
      </c>
      <c r="H51" s="38" t="s">
        <v>27</v>
      </c>
      <c r="I51" s="41" t="s">
        <v>1152</v>
      </c>
      <c r="J51" s="42" t="s">
        <v>1153</v>
      </c>
      <c r="K51" s="38" t="s">
        <v>25</v>
      </c>
      <c r="L51" s="38" t="s">
        <v>25</v>
      </c>
      <c r="M51" s="42" t="s">
        <v>1584</v>
      </c>
      <c r="N51" s="38" t="s">
        <v>35</v>
      </c>
      <c r="O51" s="15" t="str">
        <f t="shared" si="0"/>
        <v>Vy</v>
      </c>
      <c r="P51" s="13" t="str">
        <f t="shared" si="1"/>
        <v>2009</v>
      </c>
    </row>
    <row r="52" spans="1:16" ht="15.75" customHeight="1" x14ac:dyDescent="0.25">
      <c r="A52" s="21" t="str">
        <f>IF(D52="","",MAX($A$8:A51)+1)</f>
        <v/>
      </c>
      <c r="B52" s="22"/>
      <c r="C52" s="23"/>
      <c r="D52" s="48"/>
      <c r="E52" s="49"/>
      <c r="F52" s="49"/>
      <c r="G52" s="50"/>
      <c r="H52" s="45"/>
      <c r="I52" s="45"/>
      <c r="J52" s="45"/>
      <c r="K52" s="49"/>
      <c r="L52" s="49"/>
      <c r="M52" s="45"/>
      <c r="N52" s="45"/>
      <c r="O52" s="15" t="str">
        <f t="shared" si="0"/>
        <v/>
      </c>
      <c r="P52" s="13" t="str">
        <f t="shared" si="1"/>
        <v/>
      </c>
    </row>
    <row r="53" spans="1:16" ht="15.75" customHeight="1" x14ac:dyDescent="0.25">
      <c r="A53" s="21" t="str">
        <f>IF(D53="","",MAX($A$8:A52)+1)</f>
        <v/>
      </c>
      <c r="B53" s="22"/>
      <c r="C53" s="23"/>
      <c r="D53" s="48"/>
      <c r="E53" s="49"/>
      <c r="F53" s="49"/>
      <c r="G53" s="50"/>
      <c r="H53" s="45"/>
      <c r="I53" s="45"/>
      <c r="J53" s="45"/>
      <c r="K53" s="49"/>
      <c r="L53" s="49"/>
      <c r="M53" s="45"/>
      <c r="N53" s="45"/>
      <c r="O53" s="15" t="str">
        <f t="shared" ref="O53" si="2">TRIM(RIGHT(SUBSTITUTE(TRIM(D53)," ",REPT(" ",LEN(TRIM(D53)))),LEN(TRIM(D53))))</f>
        <v/>
      </c>
      <c r="P53" s="13" t="str">
        <f t="shared" ref="P53" si="3">RIGHT(G53,4)</f>
        <v/>
      </c>
    </row>
    <row r="54" spans="1:16" ht="15.75" customHeight="1" x14ac:dyDescent="0.25">
      <c r="A54" s="21" t="str">
        <f>IF(D54="","",MAX($A$8:A53)+1)</f>
        <v/>
      </c>
      <c r="B54" s="22"/>
      <c r="C54" s="23"/>
      <c r="D54" s="48"/>
      <c r="E54" s="49"/>
      <c r="F54" s="49"/>
      <c r="G54" s="50"/>
      <c r="H54" s="45"/>
      <c r="I54" s="45"/>
      <c r="J54" s="45"/>
      <c r="K54" s="49"/>
      <c r="L54" s="49"/>
      <c r="M54" s="45"/>
      <c r="N54" s="45"/>
      <c r="O54" s="15" t="str">
        <f t="shared" ref="O54:O57" si="4">TRIM(RIGHT(SUBSTITUTE(TRIM(D54)," ",REPT(" ",LEN(TRIM(D54)))),LEN(TRIM(D54))))</f>
        <v/>
      </c>
      <c r="P54" s="13" t="str">
        <f t="shared" ref="P54:P57" si="5">RIGHT(G54,4)</f>
        <v/>
      </c>
    </row>
    <row r="55" spans="1:16" ht="15.75" customHeight="1" x14ac:dyDescent="0.25">
      <c r="A55" s="21" t="str">
        <f>IF(D55="","",MAX($A$8:A54)+1)</f>
        <v/>
      </c>
      <c r="B55" s="22"/>
      <c r="C55" s="23"/>
      <c r="D55" s="48"/>
      <c r="E55" s="49"/>
      <c r="F55" s="49"/>
      <c r="G55" s="50"/>
      <c r="H55" s="45"/>
      <c r="I55" s="45"/>
      <c r="J55" s="45"/>
      <c r="K55" s="49"/>
      <c r="L55" s="49"/>
      <c r="M55" s="45"/>
      <c r="N55" s="45"/>
      <c r="O55" s="15" t="str">
        <f t="shared" si="4"/>
        <v/>
      </c>
      <c r="P55" s="13" t="str">
        <f t="shared" si="5"/>
        <v/>
      </c>
    </row>
    <row r="56" spans="1:16" ht="15.75" customHeight="1" x14ac:dyDescent="0.25">
      <c r="A56" s="21" t="str">
        <f>IF(D56="","",MAX($A$8:A55)+1)</f>
        <v/>
      </c>
      <c r="B56" s="22"/>
      <c r="C56" s="23"/>
      <c r="D56" s="48"/>
      <c r="E56" s="49"/>
      <c r="F56" s="49"/>
      <c r="G56" s="50"/>
      <c r="H56" s="45"/>
      <c r="I56" s="45"/>
      <c r="J56" s="45"/>
      <c r="K56" s="49"/>
      <c r="L56" s="49"/>
      <c r="M56" s="45"/>
      <c r="N56" s="45"/>
      <c r="O56" s="15" t="str">
        <f t="shared" si="4"/>
        <v/>
      </c>
      <c r="P56" s="13" t="str">
        <f t="shared" si="5"/>
        <v/>
      </c>
    </row>
    <row r="57" spans="1:16" ht="15.75" customHeight="1" x14ac:dyDescent="0.25">
      <c r="A57" s="21" t="str">
        <f>IF(D57="","",MAX($A$8:A56)+1)</f>
        <v/>
      </c>
      <c r="B57" s="22"/>
      <c r="C57" s="23"/>
      <c r="D57" s="48"/>
      <c r="E57" s="49"/>
      <c r="F57" s="49"/>
      <c r="G57" s="50"/>
      <c r="H57" s="45"/>
      <c r="I57" s="45"/>
      <c r="J57" s="45"/>
      <c r="K57" s="49"/>
      <c r="L57" s="49"/>
      <c r="M57" s="45"/>
      <c r="N57" s="45"/>
      <c r="O57" s="15" t="str">
        <f t="shared" si="4"/>
        <v/>
      </c>
      <c r="P57" s="13" t="str">
        <f t="shared" si="5"/>
        <v/>
      </c>
    </row>
    <row r="58" spans="1:16" ht="15.75" customHeight="1" x14ac:dyDescent="0.25">
      <c r="A58" s="24"/>
      <c r="B58" s="25"/>
      <c r="C58" s="26"/>
      <c r="D58" s="27"/>
      <c r="E58" s="28"/>
      <c r="F58" s="28"/>
      <c r="G58" s="29"/>
      <c r="H58" s="30"/>
      <c r="I58" s="30"/>
      <c r="J58" s="30"/>
      <c r="K58" s="31"/>
      <c r="L58" s="31"/>
      <c r="M58" s="30"/>
      <c r="N58" s="30"/>
      <c r="O58" s="32"/>
      <c r="P58" s="29"/>
    </row>
    <row r="59" spans="1:16" ht="15.75" x14ac:dyDescent="0.25">
      <c r="C59" s="3"/>
      <c r="D59" s="93" t="str">
        <f>"Tổng kết danh sách có "&amp;COUNT($A$8:A57)&amp;" học sinh "&amp; "("&amp; COUNTIF($E$8:E57,"x")&amp;" nữ)"</f>
        <v>Tổng kết danh sách có 44 học sinh (21 nữ)</v>
      </c>
      <c r="E59" s="93"/>
      <c r="F59" s="93"/>
      <c r="G59" s="93"/>
      <c r="H59" s="93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35"/>
      <c r="J65" s="36" t="str">
        <f>'6a1_2021'!J65</f>
        <v>Nguyễn Thanh Hùng</v>
      </c>
    </row>
  </sheetData>
  <sortState ref="B8:Q52">
    <sortCondition ref="O8:O52"/>
    <sortCondition ref="D8:D52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zoomScale="90" zoomScaleNormal="90" workbookViewId="0">
      <selection activeCell="B16" sqref="B16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28515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4" width="10.42578125" style="2" customWidth="1"/>
    <col min="15" max="15" width="9.5703125" style="2" customWidth="1"/>
    <col min="16" max="17" width="5.140625" style="2" hidden="1" customWidth="1"/>
    <col min="18" max="16384" width="8.7109375" style="2"/>
  </cols>
  <sheetData>
    <row r="1" spans="1:18" ht="28.5" customHeight="1" x14ac:dyDescent="0.25">
      <c r="A1" s="77" t="s">
        <v>20</v>
      </c>
      <c r="B1" s="78"/>
      <c r="C1" s="78"/>
      <c r="D1" s="78"/>
      <c r="E1" s="1"/>
      <c r="F1" s="88" t="s">
        <v>21</v>
      </c>
      <c r="G1" s="89"/>
      <c r="H1" s="89"/>
      <c r="I1" s="89"/>
      <c r="J1" s="89"/>
      <c r="K1" s="1"/>
      <c r="L1" s="1"/>
      <c r="M1" s="1"/>
      <c r="N1" s="1"/>
    </row>
    <row r="2" spans="1:18" ht="18" customHeight="1" x14ac:dyDescent="0.25">
      <c r="B2" s="33"/>
      <c r="C2" s="3"/>
      <c r="D2" s="3"/>
      <c r="F2" s="97" t="str">
        <f>'6a1_2021'!F2:J2</f>
        <v>Vĩnh Thạnh Trung, ngày 11 tháng 9 năm 2020</v>
      </c>
      <c r="G2" s="97"/>
      <c r="H2" s="97"/>
      <c r="I2" s="97"/>
      <c r="J2" s="97"/>
      <c r="K2" s="3"/>
    </row>
    <row r="3" spans="1:18" ht="15.75" customHeight="1" x14ac:dyDescent="0.25">
      <c r="A3" s="34"/>
      <c r="B3" s="33"/>
      <c r="D3" s="56" t="s">
        <v>1614</v>
      </c>
      <c r="E3" s="5"/>
      <c r="F3" s="70" t="s">
        <v>1616</v>
      </c>
      <c r="G3" s="70"/>
      <c r="H3" s="70"/>
      <c r="I3" s="70"/>
      <c r="J3" s="70"/>
      <c r="K3" s="5"/>
      <c r="L3" s="5"/>
      <c r="M3" s="5"/>
      <c r="N3" s="5"/>
    </row>
    <row r="4" spans="1:18" ht="14.25" customHeight="1" x14ac:dyDescent="0.25">
      <c r="A4" s="4"/>
      <c r="E4" s="6"/>
      <c r="F4" s="6"/>
      <c r="G4" s="6"/>
      <c r="H4" s="98" t="str">
        <f>'6a1_2021'!H4:I4</f>
        <v>Năm học: 2020-2021</v>
      </c>
      <c r="I4" s="98"/>
      <c r="J4" s="7"/>
      <c r="K4" s="6"/>
      <c r="L4" s="6"/>
      <c r="M4" s="6"/>
      <c r="N4" s="6"/>
      <c r="P4" s="6"/>
    </row>
    <row r="5" spans="1:18" ht="15.75" x14ac:dyDescent="0.25">
      <c r="E5" s="8"/>
      <c r="F5" s="94" t="s">
        <v>7</v>
      </c>
      <c r="G5" s="94"/>
      <c r="H5" s="94"/>
      <c r="I5" s="92"/>
      <c r="J5" s="92"/>
      <c r="K5" s="8"/>
      <c r="L5" s="86"/>
      <c r="M5" s="87"/>
      <c r="N5" s="58"/>
    </row>
    <row r="6" spans="1:18" ht="21" customHeight="1" x14ac:dyDescent="0.25">
      <c r="A6" s="73" t="s">
        <v>0</v>
      </c>
      <c r="B6" s="73" t="s">
        <v>1</v>
      </c>
      <c r="C6" s="73" t="s">
        <v>2</v>
      </c>
      <c r="D6" s="75" t="s">
        <v>11</v>
      </c>
      <c r="E6" s="95" t="s">
        <v>22</v>
      </c>
      <c r="F6" s="79" t="s">
        <v>16</v>
      </c>
      <c r="G6" s="81" t="s">
        <v>8</v>
      </c>
      <c r="H6" s="75" t="s">
        <v>12</v>
      </c>
      <c r="I6" s="73" t="s">
        <v>14</v>
      </c>
      <c r="J6" s="73" t="s">
        <v>13</v>
      </c>
      <c r="K6" s="83" t="s">
        <v>3</v>
      </c>
      <c r="L6" s="84"/>
      <c r="M6" s="85"/>
      <c r="N6" s="73" t="s">
        <v>1647</v>
      </c>
      <c r="O6" s="75" t="s">
        <v>10</v>
      </c>
      <c r="P6" s="75" t="s">
        <v>19</v>
      </c>
      <c r="Q6" s="71" t="s">
        <v>18</v>
      </c>
    </row>
    <row r="7" spans="1:18" ht="21.75" customHeight="1" x14ac:dyDescent="0.25">
      <c r="A7" s="74"/>
      <c r="B7" s="74"/>
      <c r="C7" s="74"/>
      <c r="D7" s="76"/>
      <c r="E7" s="96"/>
      <c r="F7" s="80"/>
      <c r="G7" s="82"/>
      <c r="H7" s="76"/>
      <c r="I7" s="74"/>
      <c r="J7" s="74"/>
      <c r="K7" s="16" t="s">
        <v>4</v>
      </c>
      <c r="L7" s="17" t="s">
        <v>5</v>
      </c>
      <c r="M7" s="17" t="s">
        <v>15</v>
      </c>
      <c r="N7" s="74"/>
      <c r="O7" s="76"/>
      <c r="P7" s="76"/>
      <c r="Q7" s="72"/>
    </row>
    <row r="8" spans="1:18" ht="15.75" customHeight="1" x14ac:dyDescent="0.25">
      <c r="A8" s="18">
        <f>IF(D8="","",1)</f>
        <v>1</v>
      </c>
      <c r="B8" s="19"/>
      <c r="C8" s="20"/>
      <c r="D8" s="37" t="s">
        <v>1617</v>
      </c>
      <c r="E8" s="38"/>
      <c r="F8" s="38"/>
      <c r="G8" s="39" t="s">
        <v>1618</v>
      </c>
      <c r="H8" s="40" t="s">
        <v>27</v>
      </c>
      <c r="I8" s="41" t="s">
        <v>1619</v>
      </c>
      <c r="J8" s="42" t="s">
        <v>224</v>
      </c>
      <c r="K8" s="38">
        <v>423</v>
      </c>
      <c r="L8" s="38">
        <v>14</v>
      </c>
      <c r="M8" s="42" t="s">
        <v>1620</v>
      </c>
      <c r="N8" s="42" t="s">
        <v>1651</v>
      </c>
      <c r="O8" s="38"/>
      <c r="P8" s="14" t="str">
        <f t="shared" ref="P8:P57" si="0">TRIM(RIGHT(SUBSTITUTE(TRIM(D8)," ",REPT(" ",LEN(TRIM(D8)))),LEN(TRIM(D8))))</f>
        <v>Thông</v>
      </c>
      <c r="Q8" s="12" t="str">
        <f t="shared" ref="Q8:Q57" si="1">RIGHT(G8,4)</f>
        <v>2009</v>
      </c>
      <c r="R8" s="9"/>
    </row>
    <row r="9" spans="1:18" ht="15.75" customHeight="1" x14ac:dyDescent="0.25">
      <c r="A9" s="21">
        <f>IF(D9="","",MAX($A$8:A8)+1)</f>
        <v>2</v>
      </c>
      <c r="B9" s="22"/>
      <c r="C9" s="23"/>
      <c r="D9" s="37" t="s">
        <v>1621</v>
      </c>
      <c r="E9" s="38" t="s">
        <v>45</v>
      </c>
      <c r="F9" s="38"/>
      <c r="G9" s="39" t="s">
        <v>1622</v>
      </c>
      <c r="H9" s="40" t="s">
        <v>27</v>
      </c>
      <c r="I9" s="41" t="s">
        <v>1623</v>
      </c>
      <c r="J9" s="42" t="s">
        <v>1624</v>
      </c>
      <c r="K9" s="38"/>
      <c r="L9" s="38"/>
      <c r="M9" s="42" t="s">
        <v>1620</v>
      </c>
      <c r="N9" s="42" t="s">
        <v>1649</v>
      </c>
      <c r="O9" s="38"/>
      <c r="P9" s="15" t="str">
        <f t="shared" si="0"/>
        <v>Yến</v>
      </c>
      <c r="Q9" s="13" t="str">
        <f t="shared" si="1"/>
        <v>2009</v>
      </c>
    </row>
    <row r="10" spans="1:18" ht="15.75" customHeight="1" x14ac:dyDescent="0.25">
      <c r="A10" s="21">
        <f>IF(D10="","",MAX($A$8:A9)+1)</f>
        <v>3</v>
      </c>
      <c r="B10" s="22"/>
      <c r="C10" s="23"/>
      <c r="D10" s="37" t="s">
        <v>1626</v>
      </c>
      <c r="E10" s="38" t="s">
        <v>25</v>
      </c>
      <c r="F10" s="38"/>
      <c r="G10" s="39" t="s">
        <v>1643</v>
      </c>
      <c r="H10" s="40" t="s">
        <v>27</v>
      </c>
      <c r="I10" s="41" t="s">
        <v>1644</v>
      </c>
      <c r="J10" s="42" t="s">
        <v>1645</v>
      </c>
      <c r="K10" s="38">
        <v>303</v>
      </c>
      <c r="L10" s="38">
        <v>14</v>
      </c>
      <c r="M10" s="42" t="s">
        <v>1646</v>
      </c>
      <c r="N10" s="42" t="s">
        <v>1648</v>
      </c>
      <c r="O10" s="38" t="s">
        <v>1627</v>
      </c>
      <c r="P10" s="15" t="str">
        <f t="shared" si="0"/>
        <v>Minh</v>
      </c>
      <c r="Q10" s="13" t="str">
        <f t="shared" si="1"/>
        <v>2006</v>
      </c>
    </row>
    <row r="11" spans="1:18" ht="15.75" customHeight="1" x14ac:dyDescent="0.25">
      <c r="A11" s="21">
        <f>IF(D11="","",MAX($A$8:A10)+1)</f>
        <v>4</v>
      </c>
      <c r="B11" s="59" t="s">
        <v>1632</v>
      </c>
      <c r="C11" s="60" t="s">
        <v>1633</v>
      </c>
      <c r="D11" s="66" t="s">
        <v>1628</v>
      </c>
      <c r="E11" s="67" t="s">
        <v>25</v>
      </c>
      <c r="F11" s="67"/>
      <c r="G11" s="68" t="s">
        <v>1634</v>
      </c>
      <c r="H11" s="67" t="s">
        <v>1635</v>
      </c>
      <c r="I11" s="69" t="s">
        <v>632</v>
      </c>
      <c r="J11" s="69" t="s">
        <v>1636</v>
      </c>
      <c r="K11" s="67">
        <v>746</v>
      </c>
      <c r="L11" s="67">
        <v>1</v>
      </c>
      <c r="M11" s="69" t="s">
        <v>1637</v>
      </c>
      <c r="N11" s="42" t="s">
        <v>1650</v>
      </c>
      <c r="O11" s="38" t="s">
        <v>1631</v>
      </c>
      <c r="P11" s="15" t="str">
        <f t="shared" si="0"/>
        <v>Thuận</v>
      </c>
      <c r="Q11" s="13" t="str">
        <f t="shared" si="1"/>
        <v>2008</v>
      </c>
    </row>
    <row r="12" spans="1:18" ht="15.75" customHeight="1" x14ac:dyDescent="0.25">
      <c r="A12" s="21">
        <f>IF(D12="","",MAX($A$8:A11)+1)</f>
        <v>5</v>
      </c>
      <c r="B12" s="22" t="s">
        <v>1638</v>
      </c>
      <c r="C12" s="23" t="s">
        <v>1639</v>
      </c>
      <c r="D12" s="37" t="s">
        <v>1630</v>
      </c>
      <c r="E12" s="38" t="s">
        <v>25</v>
      </c>
      <c r="F12" s="38"/>
      <c r="G12" s="39" t="s">
        <v>1640</v>
      </c>
      <c r="H12" s="44" t="s">
        <v>27</v>
      </c>
      <c r="I12" s="41" t="s">
        <v>1641</v>
      </c>
      <c r="J12" s="42" t="s">
        <v>1642</v>
      </c>
      <c r="K12" s="38">
        <v>480</v>
      </c>
      <c r="L12" s="38">
        <v>16</v>
      </c>
      <c r="M12" s="42" t="s">
        <v>1620</v>
      </c>
      <c r="N12" s="42" t="s">
        <v>1651</v>
      </c>
      <c r="O12" s="38" t="s">
        <v>1631</v>
      </c>
      <c r="P12" s="15" t="str">
        <f t="shared" si="0"/>
        <v>Lộc</v>
      </c>
      <c r="Q12" s="13" t="str">
        <f t="shared" si="1"/>
        <v>2008</v>
      </c>
    </row>
    <row r="13" spans="1:18" ht="15.75" customHeight="1" x14ac:dyDescent="0.25">
      <c r="A13" s="21">
        <f>IF(D13="","",MAX($A$8:A12)+1)</f>
        <v>6</v>
      </c>
      <c r="B13" s="22"/>
      <c r="C13" s="23"/>
      <c r="D13" s="37" t="s">
        <v>1653</v>
      </c>
      <c r="E13" s="38" t="s">
        <v>45</v>
      </c>
      <c r="F13" s="38"/>
      <c r="G13" s="39" t="s">
        <v>1654</v>
      </c>
      <c r="H13" s="40" t="s">
        <v>27</v>
      </c>
      <c r="I13" s="41" t="s">
        <v>1655</v>
      </c>
      <c r="J13" s="42" t="s">
        <v>1656</v>
      </c>
      <c r="K13" s="38">
        <v>3</v>
      </c>
      <c r="L13" s="38">
        <v>3</v>
      </c>
      <c r="M13" s="42" t="s">
        <v>1584</v>
      </c>
      <c r="N13" s="42" t="s">
        <v>1658</v>
      </c>
      <c r="O13" s="38" t="s">
        <v>1657</v>
      </c>
      <c r="P13" s="15" t="str">
        <f t="shared" si="0"/>
        <v>Linh</v>
      </c>
      <c r="Q13" s="13" t="str">
        <f t="shared" si="1"/>
        <v>2009</v>
      </c>
    </row>
    <row r="14" spans="1:18" ht="15.75" customHeight="1" x14ac:dyDescent="0.25">
      <c r="A14" s="21">
        <f>IF(D14="","",MAX($A$8:A13)+1)</f>
        <v>7</v>
      </c>
      <c r="B14" s="22"/>
      <c r="C14" s="23"/>
      <c r="D14" s="37" t="s">
        <v>1659</v>
      </c>
      <c r="E14" s="38"/>
      <c r="F14" s="38"/>
      <c r="G14" s="39" t="s">
        <v>1660</v>
      </c>
      <c r="H14" s="40" t="s">
        <v>27</v>
      </c>
      <c r="I14" s="41" t="s">
        <v>1661</v>
      </c>
      <c r="J14" s="42" t="s">
        <v>1662</v>
      </c>
      <c r="K14" s="38"/>
      <c r="L14" s="38">
        <v>4</v>
      </c>
      <c r="M14" s="42" t="s">
        <v>1593</v>
      </c>
      <c r="N14" s="42" t="s">
        <v>1663</v>
      </c>
      <c r="O14" s="38" t="s">
        <v>1664</v>
      </c>
      <c r="P14" s="15" t="str">
        <f t="shared" si="0"/>
        <v>Tư</v>
      </c>
      <c r="Q14" s="13" t="str">
        <f t="shared" si="1"/>
        <v>2008</v>
      </c>
    </row>
    <row r="15" spans="1:18" ht="15.75" customHeight="1" x14ac:dyDescent="0.25">
      <c r="A15" s="21">
        <f>IF(D15="","",MAX($A$8:A14)+1)</f>
        <v>8</v>
      </c>
      <c r="B15" s="22"/>
      <c r="C15" s="23"/>
      <c r="D15" s="37" t="s">
        <v>1665</v>
      </c>
      <c r="E15" s="38" t="s">
        <v>45</v>
      </c>
      <c r="F15" s="38"/>
      <c r="G15" s="39" t="s">
        <v>128</v>
      </c>
      <c r="H15" s="44" t="s">
        <v>27</v>
      </c>
      <c r="I15" s="41" t="s">
        <v>1667</v>
      </c>
      <c r="J15" s="42" t="s">
        <v>1668</v>
      </c>
      <c r="K15" s="38"/>
      <c r="L15" s="38"/>
      <c r="M15" s="42" t="s">
        <v>1584</v>
      </c>
      <c r="N15" s="42" t="s">
        <v>1663</v>
      </c>
      <c r="O15" s="38" t="s">
        <v>1625</v>
      </c>
      <c r="P15" s="15" t="str">
        <f t="shared" si="0"/>
        <v>Hân</v>
      </c>
      <c r="Q15" s="13" t="str">
        <f t="shared" si="1"/>
        <v>2009</v>
      </c>
    </row>
    <row r="16" spans="1:18" ht="15.75" customHeight="1" x14ac:dyDescent="0.25">
      <c r="A16" s="21">
        <f>IF(D16="","",MAX($A$8:A15)+1)</f>
        <v>9</v>
      </c>
      <c r="B16" s="22"/>
      <c r="C16" s="23"/>
      <c r="D16" s="37" t="s">
        <v>1666</v>
      </c>
      <c r="E16" s="38" t="s">
        <v>45</v>
      </c>
      <c r="F16" s="38"/>
      <c r="G16" s="39" t="s">
        <v>1669</v>
      </c>
      <c r="H16" s="44" t="s">
        <v>27</v>
      </c>
      <c r="I16" s="41" t="s">
        <v>1670</v>
      </c>
      <c r="J16" s="42" t="s">
        <v>1671</v>
      </c>
      <c r="K16" s="38"/>
      <c r="L16" s="38"/>
      <c r="M16" s="42" t="s">
        <v>1581</v>
      </c>
      <c r="N16" s="42" t="s">
        <v>1672</v>
      </c>
      <c r="O16" s="38" t="s">
        <v>1673</v>
      </c>
      <c r="P16" s="15" t="str">
        <f t="shared" si="0"/>
        <v>Nghi</v>
      </c>
      <c r="Q16" s="13" t="str">
        <f t="shared" si="1"/>
        <v>2008</v>
      </c>
    </row>
    <row r="17" spans="1:17" ht="15.75" customHeight="1" x14ac:dyDescent="0.25">
      <c r="A17" s="21">
        <f>IF(D17="","",MAX($A$8:A16)+1)</f>
        <v>10</v>
      </c>
      <c r="B17" s="22" t="s">
        <v>1904</v>
      </c>
      <c r="C17" s="23"/>
      <c r="D17" s="37" t="s">
        <v>1676</v>
      </c>
      <c r="E17" s="38"/>
      <c r="F17" s="38"/>
      <c r="G17" s="39" t="s">
        <v>1677</v>
      </c>
      <c r="H17" s="40" t="s">
        <v>27</v>
      </c>
      <c r="I17" s="41" t="s">
        <v>1678</v>
      </c>
      <c r="J17" s="42" t="s">
        <v>1679</v>
      </c>
      <c r="K17" s="38">
        <v>907</v>
      </c>
      <c r="L17" s="38">
        <v>30</v>
      </c>
      <c r="M17" s="42" t="s">
        <v>1581</v>
      </c>
      <c r="N17" s="42" t="s">
        <v>1680</v>
      </c>
      <c r="O17" s="38" t="s">
        <v>1673</v>
      </c>
      <c r="P17" s="15" t="str">
        <f t="shared" si="0"/>
        <v>Minh</v>
      </c>
      <c r="Q17" s="13" t="str">
        <f t="shared" si="1"/>
        <v>2008</v>
      </c>
    </row>
    <row r="18" spans="1:17" ht="15.75" customHeight="1" x14ac:dyDescent="0.25">
      <c r="A18" s="21">
        <f>IF(D18="","",MAX($A$8:A17)+1)</f>
        <v>11</v>
      </c>
      <c r="B18" s="22" t="s">
        <v>1905</v>
      </c>
      <c r="C18" s="23"/>
      <c r="D18" s="37" t="s">
        <v>542</v>
      </c>
      <c r="E18" s="38"/>
      <c r="F18" s="38"/>
      <c r="G18" s="39" t="s">
        <v>1906</v>
      </c>
      <c r="H18" s="40" t="s">
        <v>27</v>
      </c>
      <c r="I18" s="41" t="s">
        <v>180</v>
      </c>
      <c r="J18" s="42" t="s">
        <v>1907</v>
      </c>
      <c r="K18" s="38">
        <v>5</v>
      </c>
      <c r="L18" s="38">
        <v>1</v>
      </c>
      <c r="M18" s="42" t="s">
        <v>1585</v>
      </c>
      <c r="N18" s="42" t="s">
        <v>1650</v>
      </c>
      <c r="O18" s="38" t="s">
        <v>1631</v>
      </c>
      <c r="P18" s="15" t="str">
        <f t="shared" si="0"/>
        <v>Trường</v>
      </c>
      <c r="Q18" s="13" t="str">
        <f t="shared" si="1"/>
        <v>2008</v>
      </c>
    </row>
    <row r="19" spans="1:17" ht="15.75" customHeight="1" x14ac:dyDescent="0.25">
      <c r="A19" s="21" t="str">
        <f>IF(D19="","",MAX($A$8:A18)+1)</f>
        <v/>
      </c>
      <c r="B19" s="22"/>
      <c r="C19" s="23"/>
      <c r="D19" s="37"/>
      <c r="E19" s="38"/>
      <c r="F19" s="38"/>
      <c r="G19" s="39"/>
      <c r="H19" s="40"/>
      <c r="I19" s="41"/>
      <c r="J19" s="42"/>
      <c r="K19" s="38"/>
      <c r="L19" s="38"/>
      <c r="M19" s="42"/>
      <c r="N19" s="42"/>
      <c r="O19" s="38"/>
      <c r="P19" s="15" t="str">
        <f t="shared" si="0"/>
        <v/>
      </c>
      <c r="Q19" s="13" t="str">
        <f t="shared" si="1"/>
        <v/>
      </c>
    </row>
    <row r="20" spans="1:17" ht="15.75" customHeight="1" x14ac:dyDescent="0.25">
      <c r="A20" s="21" t="str">
        <f>IF(D20="","",MAX($A$8:A19)+1)</f>
        <v/>
      </c>
      <c r="B20" s="22"/>
      <c r="C20" s="23"/>
      <c r="D20" s="37"/>
      <c r="E20" s="38"/>
      <c r="F20" s="38"/>
      <c r="G20" s="39"/>
      <c r="H20" s="40"/>
      <c r="I20" s="41"/>
      <c r="J20" s="42"/>
      <c r="K20" s="38"/>
      <c r="L20" s="38"/>
      <c r="M20" s="42"/>
      <c r="N20" s="42"/>
      <c r="O20" s="38"/>
      <c r="P20" s="15" t="str">
        <f t="shared" si="0"/>
        <v/>
      </c>
      <c r="Q20" s="13" t="str">
        <f t="shared" si="1"/>
        <v/>
      </c>
    </row>
    <row r="21" spans="1:17" ht="15.75" customHeight="1" x14ac:dyDescent="0.25">
      <c r="A21" s="21" t="str">
        <f>IF(D21="","",MAX($A$8:A20)+1)</f>
        <v/>
      </c>
      <c r="B21" s="22"/>
      <c r="C21" s="23"/>
      <c r="D21" s="37"/>
      <c r="E21" s="38"/>
      <c r="F21" s="38"/>
      <c r="G21" s="39"/>
      <c r="H21" s="44"/>
      <c r="I21" s="41"/>
      <c r="J21" s="42"/>
      <c r="K21" s="38"/>
      <c r="L21" s="38"/>
      <c r="M21" s="42"/>
      <c r="N21" s="42"/>
      <c r="O21" s="38"/>
      <c r="P21" s="15" t="str">
        <f t="shared" si="0"/>
        <v/>
      </c>
      <c r="Q21" s="13" t="str">
        <f t="shared" si="1"/>
        <v/>
      </c>
    </row>
    <row r="22" spans="1:17" ht="15.75" customHeight="1" x14ac:dyDescent="0.25">
      <c r="A22" s="21" t="str">
        <f>IF(D22="","",MAX($A$8:A21)+1)</f>
        <v/>
      </c>
      <c r="B22" s="22"/>
      <c r="C22" s="23"/>
      <c r="D22" s="37"/>
      <c r="E22" s="38"/>
      <c r="F22" s="38"/>
      <c r="G22" s="39"/>
      <c r="H22" s="44"/>
      <c r="I22" s="41"/>
      <c r="J22" s="42"/>
      <c r="K22" s="38"/>
      <c r="L22" s="38"/>
      <c r="M22" s="42"/>
      <c r="N22" s="42"/>
      <c r="O22" s="38"/>
      <c r="P22" s="15" t="str">
        <f t="shared" si="0"/>
        <v/>
      </c>
      <c r="Q22" s="13" t="str">
        <f t="shared" si="1"/>
        <v/>
      </c>
    </row>
    <row r="23" spans="1:17" ht="15.75" customHeight="1" x14ac:dyDescent="0.25">
      <c r="A23" s="21" t="str">
        <f>IF(D23="","",MAX($A$8:A22)+1)</f>
        <v/>
      </c>
      <c r="B23" s="22"/>
      <c r="C23" s="23"/>
      <c r="D23" s="37"/>
      <c r="E23" s="38"/>
      <c r="F23" s="38"/>
      <c r="G23" s="39"/>
      <c r="H23" s="40"/>
      <c r="I23" s="41"/>
      <c r="J23" s="42"/>
      <c r="K23" s="38"/>
      <c r="L23" s="38"/>
      <c r="M23" s="42"/>
      <c r="N23" s="42"/>
      <c r="O23" s="38"/>
      <c r="P23" s="15" t="str">
        <f t="shared" si="0"/>
        <v/>
      </c>
      <c r="Q23" s="13" t="str">
        <f t="shared" si="1"/>
        <v/>
      </c>
    </row>
    <row r="24" spans="1:17" ht="15.75" customHeight="1" x14ac:dyDescent="0.25">
      <c r="A24" s="21" t="str">
        <f>IF(D24="","",MAX($A$8:A23)+1)</f>
        <v/>
      </c>
      <c r="B24" s="22"/>
      <c r="C24" s="23"/>
      <c r="D24" s="37"/>
      <c r="E24" s="38"/>
      <c r="F24" s="38"/>
      <c r="G24" s="39"/>
      <c r="H24" s="44"/>
      <c r="I24" s="41"/>
      <c r="J24" s="42"/>
      <c r="K24" s="38"/>
      <c r="L24" s="38"/>
      <c r="M24" s="42"/>
      <c r="N24" s="42"/>
      <c r="O24" s="38"/>
      <c r="P24" s="15" t="str">
        <f t="shared" si="0"/>
        <v/>
      </c>
      <c r="Q24" s="13" t="str">
        <f t="shared" si="1"/>
        <v/>
      </c>
    </row>
    <row r="25" spans="1:17" ht="15.75" customHeight="1" x14ac:dyDescent="0.25">
      <c r="A25" s="21" t="str">
        <f>IF(D25="","",MAX($A$8:A24)+1)</f>
        <v/>
      </c>
      <c r="B25" s="22"/>
      <c r="C25" s="23"/>
      <c r="D25" s="37"/>
      <c r="E25" s="38"/>
      <c r="F25" s="38"/>
      <c r="G25" s="39"/>
      <c r="H25" s="44"/>
      <c r="I25" s="41"/>
      <c r="J25" s="42"/>
      <c r="K25" s="38"/>
      <c r="L25" s="38"/>
      <c r="M25" s="42"/>
      <c r="N25" s="42"/>
      <c r="O25" s="38"/>
      <c r="P25" s="15" t="str">
        <f t="shared" si="0"/>
        <v/>
      </c>
      <c r="Q25" s="13" t="str">
        <f t="shared" si="1"/>
        <v/>
      </c>
    </row>
    <row r="26" spans="1:17" ht="15.75" customHeight="1" x14ac:dyDescent="0.25">
      <c r="A26" s="21" t="str">
        <f>IF(D26="","",MAX($A$8:A25)+1)</f>
        <v/>
      </c>
      <c r="B26" s="22"/>
      <c r="C26" s="23"/>
      <c r="D26" s="37"/>
      <c r="E26" s="38"/>
      <c r="F26" s="38"/>
      <c r="G26" s="43"/>
      <c r="H26" s="44"/>
      <c r="I26" s="41"/>
      <c r="J26" s="42"/>
      <c r="K26" s="38"/>
      <c r="L26" s="38"/>
      <c r="M26" s="42"/>
      <c r="N26" s="42"/>
      <c r="O26" s="38"/>
      <c r="P26" s="15" t="str">
        <f t="shared" si="0"/>
        <v/>
      </c>
      <c r="Q26" s="13" t="str">
        <f t="shared" si="1"/>
        <v/>
      </c>
    </row>
    <row r="27" spans="1:17" ht="15.75" customHeight="1" x14ac:dyDescent="0.25">
      <c r="A27" s="21" t="str">
        <f>IF(D27="","",MAX($A$8:A26)+1)</f>
        <v/>
      </c>
      <c r="B27" s="22"/>
      <c r="C27" s="23"/>
      <c r="D27" s="37"/>
      <c r="E27" s="38"/>
      <c r="F27" s="38"/>
      <c r="G27" s="39"/>
      <c r="H27" s="44"/>
      <c r="I27" s="41"/>
      <c r="J27" s="42"/>
      <c r="K27" s="38"/>
      <c r="L27" s="38"/>
      <c r="M27" s="42"/>
      <c r="N27" s="42"/>
      <c r="O27" s="38"/>
      <c r="P27" s="15" t="str">
        <f t="shared" si="0"/>
        <v/>
      </c>
      <c r="Q27" s="13" t="str">
        <f t="shared" si="1"/>
        <v/>
      </c>
    </row>
    <row r="28" spans="1:17" ht="15.75" customHeight="1" x14ac:dyDescent="0.25">
      <c r="A28" s="21" t="str">
        <f>IF(D28="","",MAX($A$8:A27)+1)</f>
        <v/>
      </c>
      <c r="B28" s="22"/>
      <c r="C28" s="23"/>
      <c r="D28" s="37"/>
      <c r="E28" s="38"/>
      <c r="F28" s="38"/>
      <c r="G28" s="39"/>
      <c r="H28" s="40"/>
      <c r="I28" s="41"/>
      <c r="J28" s="42"/>
      <c r="K28" s="38"/>
      <c r="L28" s="38"/>
      <c r="M28" s="42"/>
      <c r="N28" s="42"/>
      <c r="O28" s="38"/>
      <c r="P28" s="15" t="str">
        <f t="shared" si="0"/>
        <v/>
      </c>
      <c r="Q28" s="13" t="str">
        <f t="shared" si="1"/>
        <v/>
      </c>
    </row>
    <row r="29" spans="1:17" ht="15.75" customHeight="1" x14ac:dyDescent="0.25">
      <c r="A29" s="21" t="str">
        <f>IF(D29="","",MAX($A$8:A28)+1)</f>
        <v/>
      </c>
      <c r="B29" s="22"/>
      <c r="C29" s="23"/>
      <c r="D29" s="37"/>
      <c r="E29" s="38"/>
      <c r="F29" s="38"/>
      <c r="G29" s="39"/>
      <c r="H29" s="44"/>
      <c r="I29" s="41"/>
      <c r="J29" s="42"/>
      <c r="K29" s="38"/>
      <c r="L29" s="38"/>
      <c r="M29" s="42"/>
      <c r="N29" s="42"/>
      <c r="O29" s="38"/>
      <c r="P29" s="15" t="str">
        <f t="shared" si="0"/>
        <v/>
      </c>
      <c r="Q29" s="13" t="str">
        <f t="shared" si="1"/>
        <v/>
      </c>
    </row>
    <row r="30" spans="1:17" ht="15.75" customHeight="1" x14ac:dyDescent="0.25">
      <c r="A30" s="21" t="str">
        <f>IF(D30="","",MAX($A$8:A29)+1)</f>
        <v/>
      </c>
      <c r="B30" s="22"/>
      <c r="C30" s="23"/>
      <c r="D30" s="37"/>
      <c r="E30" s="38"/>
      <c r="F30" s="38"/>
      <c r="G30" s="39"/>
      <c r="H30" s="40"/>
      <c r="I30" s="41"/>
      <c r="J30" s="42"/>
      <c r="K30" s="38"/>
      <c r="L30" s="38"/>
      <c r="M30" s="42"/>
      <c r="N30" s="42"/>
      <c r="O30" s="38"/>
      <c r="P30" s="15" t="str">
        <f t="shared" si="0"/>
        <v/>
      </c>
      <c r="Q30" s="13" t="str">
        <f t="shared" si="1"/>
        <v/>
      </c>
    </row>
    <row r="31" spans="1:17" ht="15.75" customHeight="1" x14ac:dyDescent="0.25">
      <c r="A31" s="21" t="str">
        <f>IF(D31="","",MAX($A$8:A30)+1)</f>
        <v/>
      </c>
      <c r="B31" s="22"/>
      <c r="C31" s="23"/>
      <c r="D31" s="37"/>
      <c r="E31" s="38"/>
      <c r="F31" s="38"/>
      <c r="G31" s="39"/>
      <c r="H31" s="44"/>
      <c r="I31" s="41"/>
      <c r="J31" s="42"/>
      <c r="K31" s="38"/>
      <c r="L31" s="38"/>
      <c r="M31" s="42"/>
      <c r="N31" s="42"/>
      <c r="O31" s="38"/>
      <c r="P31" s="15" t="str">
        <f t="shared" si="0"/>
        <v/>
      </c>
      <c r="Q31" s="13" t="str">
        <f t="shared" si="1"/>
        <v/>
      </c>
    </row>
    <row r="32" spans="1:17" ht="15.75" customHeight="1" x14ac:dyDescent="0.25">
      <c r="A32" s="21" t="str">
        <f>IF(D32="","",MAX($A$8:A31)+1)</f>
        <v/>
      </c>
      <c r="B32" s="22"/>
      <c r="C32" s="23"/>
      <c r="D32" s="37"/>
      <c r="E32" s="38"/>
      <c r="F32" s="38"/>
      <c r="G32" s="39"/>
      <c r="H32" s="44"/>
      <c r="I32" s="41"/>
      <c r="J32" s="42"/>
      <c r="K32" s="38"/>
      <c r="L32" s="38"/>
      <c r="M32" s="42"/>
      <c r="N32" s="42"/>
      <c r="O32" s="38"/>
      <c r="P32" s="15" t="str">
        <f t="shared" si="0"/>
        <v/>
      </c>
      <c r="Q32" s="13" t="str">
        <f t="shared" si="1"/>
        <v/>
      </c>
    </row>
    <row r="33" spans="1:17" ht="15.75" customHeight="1" x14ac:dyDescent="0.25">
      <c r="A33" s="21" t="str">
        <f>IF(D33="","",MAX($A$8:A32)+1)</f>
        <v/>
      </c>
      <c r="B33" s="22"/>
      <c r="C33" s="23"/>
      <c r="D33" s="37"/>
      <c r="E33" s="38"/>
      <c r="F33" s="38"/>
      <c r="G33" s="39"/>
      <c r="H33" s="44"/>
      <c r="I33" s="41"/>
      <c r="J33" s="42"/>
      <c r="K33" s="38"/>
      <c r="L33" s="38"/>
      <c r="M33" s="42"/>
      <c r="N33" s="42"/>
      <c r="O33" s="38"/>
      <c r="P33" s="15" t="str">
        <f t="shared" si="0"/>
        <v/>
      </c>
      <c r="Q33" s="13" t="str">
        <f t="shared" si="1"/>
        <v/>
      </c>
    </row>
    <row r="34" spans="1:17" ht="15.75" customHeight="1" x14ac:dyDescent="0.25">
      <c r="A34" s="21" t="str">
        <f>IF(D34="","",MAX($A$8:A33)+1)</f>
        <v/>
      </c>
      <c r="B34" s="22"/>
      <c r="C34" s="23"/>
      <c r="D34" s="37"/>
      <c r="E34" s="38"/>
      <c r="F34" s="38"/>
      <c r="G34" s="39"/>
      <c r="H34" s="44"/>
      <c r="I34" s="41"/>
      <c r="J34" s="42"/>
      <c r="K34" s="38"/>
      <c r="L34" s="38"/>
      <c r="M34" s="42"/>
      <c r="N34" s="42"/>
      <c r="O34" s="38"/>
      <c r="P34" s="15" t="str">
        <f t="shared" si="0"/>
        <v/>
      </c>
      <c r="Q34" s="13" t="str">
        <f t="shared" si="1"/>
        <v/>
      </c>
    </row>
    <row r="35" spans="1:17" ht="15.75" customHeight="1" x14ac:dyDescent="0.25">
      <c r="A35" s="21" t="str">
        <f>IF(D35="","",MAX($A$8:A34)+1)</f>
        <v/>
      </c>
      <c r="B35" s="22"/>
      <c r="C35" s="23"/>
      <c r="D35" s="37"/>
      <c r="E35" s="38"/>
      <c r="F35" s="38"/>
      <c r="G35" s="39"/>
      <c r="H35" s="44"/>
      <c r="I35" s="41"/>
      <c r="J35" s="42"/>
      <c r="K35" s="38"/>
      <c r="L35" s="38"/>
      <c r="M35" s="42"/>
      <c r="N35" s="42"/>
      <c r="O35" s="38"/>
      <c r="P35" s="15" t="str">
        <f t="shared" si="0"/>
        <v/>
      </c>
      <c r="Q35" s="13" t="str">
        <f t="shared" si="1"/>
        <v/>
      </c>
    </row>
    <row r="36" spans="1:17" ht="15.75" customHeight="1" x14ac:dyDescent="0.25">
      <c r="A36" s="21" t="str">
        <f>IF(D36="","",MAX($A$8:A35)+1)</f>
        <v/>
      </c>
      <c r="B36" s="22"/>
      <c r="C36" s="23"/>
      <c r="D36" s="37"/>
      <c r="E36" s="38"/>
      <c r="F36" s="38"/>
      <c r="G36" s="39"/>
      <c r="H36" s="44"/>
      <c r="I36" s="41"/>
      <c r="J36" s="42"/>
      <c r="K36" s="38"/>
      <c r="L36" s="38"/>
      <c r="M36" s="42"/>
      <c r="N36" s="42"/>
      <c r="O36" s="38"/>
      <c r="P36" s="15" t="str">
        <f t="shared" si="0"/>
        <v/>
      </c>
      <c r="Q36" s="13" t="str">
        <f t="shared" si="1"/>
        <v/>
      </c>
    </row>
    <row r="37" spans="1:17" ht="15.75" customHeight="1" x14ac:dyDescent="0.25">
      <c r="A37" s="21" t="str">
        <f>IF(D37="","",MAX($A$8:A36)+1)</f>
        <v/>
      </c>
      <c r="B37" s="22"/>
      <c r="C37" s="23"/>
      <c r="D37" s="37"/>
      <c r="E37" s="38"/>
      <c r="F37" s="38"/>
      <c r="G37" s="39"/>
      <c r="H37" s="40"/>
      <c r="I37" s="41"/>
      <c r="J37" s="42"/>
      <c r="K37" s="38"/>
      <c r="L37" s="38"/>
      <c r="M37" s="42"/>
      <c r="N37" s="42"/>
      <c r="O37" s="38"/>
      <c r="P37" s="15" t="str">
        <f t="shared" si="0"/>
        <v/>
      </c>
      <c r="Q37" s="13" t="str">
        <f t="shared" si="1"/>
        <v/>
      </c>
    </row>
    <row r="38" spans="1:17" ht="15.75" customHeight="1" x14ac:dyDescent="0.25">
      <c r="A38" s="21" t="str">
        <f>IF(D38="","",MAX($A$8:A37)+1)</f>
        <v/>
      </c>
      <c r="B38" s="22"/>
      <c r="C38" s="23"/>
      <c r="D38" s="37"/>
      <c r="E38" s="38"/>
      <c r="F38" s="38"/>
      <c r="G38" s="39"/>
      <c r="H38" s="44"/>
      <c r="I38" s="41"/>
      <c r="J38" s="42"/>
      <c r="K38" s="38"/>
      <c r="L38" s="38"/>
      <c r="M38" s="42"/>
      <c r="N38" s="42"/>
      <c r="O38" s="38"/>
      <c r="P38" s="15" t="str">
        <f t="shared" si="0"/>
        <v/>
      </c>
      <c r="Q38" s="13" t="str">
        <f t="shared" si="1"/>
        <v/>
      </c>
    </row>
    <row r="39" spans="1:17" ht="15.75" customHeight="1" x14ac:dyDescent="0.25">
      <c r="A39" s="21" t="str">
        <f>IF(D39="","",MAX($A$8:A38)+1)</f>
        <v/>
      </c>
      <c r="B39" s="22"/>
      <c r="C39" s="23"/>
      <c r="D39" s="37"/>
      <c r="E39" s="38"/>
      <c r="F39" s="38"/>
      <c r="G39" s="39"/>
      <c r="H39" s="44"/>
      <c r="I39" s="41"/>
      <c r="J39" s="42"/>
      <c r="K39" s="38"/>
      <c r="L39" s="38"/>
      <c r="M39" s="42"/>
      <c r="N39" s="42"/>
      <c r="O39" s="38"/>
      <c r="P39" s="15" t="str">
        <f t="shared" si="0"/>
        <v/>
      </c>
      <c r="Q39" s="13" t="str">
        <f t="shared" si="1"/>
        <v/>
      </c>
    </row>
    <row r="40" spans="1:17" ht="15.75" customHeight="1" x14ac:dyDescent="0.25">
      <c r="A40" s="21" t="str">
        <f>IF(D40="","",MAX($A$8:A39)+1)</f>
        <v/>
      </c>
      <c r="B40" s="22"/>
      <c r="C40" s="23"/>
      <c r="D40" s="37"/>
      <c r="E40" s="38"/>
      <c r="F40" s="38"/>
      <c r="G40" s="39"/>
      <c r="H40" s="40"/>
      <c r="I40" s="41"/>
      <c r="J40" s="42"/>
      <c r="K40" s="38"/>
      <c r="L40" s="38"/>
      <c r="M40" s="42"/>
      <c r="N40" s="42"/>
      <c r="O40" s="38"/>
      <c r="P40" s="15" t="str">
        <f t="shared" si="0"/>
        <v/>
      </c>
      <c r="Q40" s="13" t="str">
        <f t="shared" si="1"/>
        <v/>
      </c>
    </row>
    <row r="41" spans="1:17" ht="15.75" customHeight="1" x14ac:dyDescent="0.25">
      <c r="A41" s="21" t="str">
        <f>IF(D41="","",MAX($A$8:A40)+1)</f>
        <v/>
      </c>
      <c r="B41" s="22"/>
      <c r="C41" s="23"/>
      <c r="D41" s="37"/>
      <c r="E41" s="38"/>
      <c r="F41" s="38"/>
      <c r="G41" s="39"/>
      <c r="H41" s="44"/>
      <c r="I41" s="41"/>
      <c r="J41" s="42"/>
      <c r="K41" s="38"/>
      <c r="L41" s="38"/>
      <c r="M41" s="42"/>
      <c r="N41" s="42"/>
      <c r="O41" s="38"/>
      <c r="P41" s="15" t="str">
        <f t="shared" si="0"/>
        <v/>
      </c>
      <c r="Q41" s="13" t="str">
        <f t="shared" si="1"/>
        <v/>
      </c>
    </row>
    <row r="42" spans="1:17" ht="15.75" customHeight="1" x14ac:dyDescent="0.25">
      <c r="A42" s="21" t="str">
        <f>IF(D42="","",MAX($A$8:A41)+1)</f>
        <v/>
      </c>
      <c r="B42" s="22"/>
      <c r="C42" s="23"/>
      <c r="D42" s="37"/>
      <c r="E42" s="38"/>
      <c r="F42" s="38"/>
      <c r="G42" s="39"/>
      <c r="H42" s="40"/>
      <c r="I42" s="41"/>
      <c r="J42" s="42"/>
      <c r="K42" s="38"/>
      <c r="L42" s="38"/>
      <c r="M42" s="42"/>
      <c r="N42" s="42"/>
      <c r="O42" s="38"/>
      <c r="P42" s="15" t="str">
        <f t="shared" si="0"/>
        <v/>
      </c>
      <c r="Q42" s="13" t="str">
        <f t="shared" si="1"/>
        <v/>
      </c>
    </row>
    <row r="43" spans="1:17" ht="15.75" customHeight="1" x14ac:dyDescent="0.25">
      <c r="A43" s="21" t="str">
        <f>IF(D43="","",MAX($A$8:A42)+1)</f>
        <v/>
      </c>
      <c r="B43" s="22"/>
      <c r="C43" s="23"/>
      <c r="D43" s="37"/>
      <c r="E43" s="38"/>
      <c r="F43" s="38"/>
      <c r="G43" s="39"/>
      <c r="H43" s="40"/>
      <c r="I43" s="41"/>
      <c r="J43" s="42"/>
      <c r="K43" s="38"/>
      <c r="L43" s="38"/>
      <c r="M43" s="42"/>
      <c r="N43" s="42"/>
      <c r="O43" s="38"/>
      <c r="P43" s="15" t="str">
        <f t="shared" si="0"/>
        <v/>
      </c>
      <c r="Q43" s="13" t="str">
        <f t="shared" si="1"/>
        <v/>
      </c>
    </row>
    <row r="44" spans="1:17" ht="15.75" customHeight="1" x14ac:dyDescent="0.25">
      <c r="A44" s="21" t="str">
        <f>IF(D44="","",MAX($A$8:A43)+1)</f>
        <v/>
      </c>
      <c r="B44" s="22"/>
      <c r="C44" s="23"/>
      <c r="D44" s="37"/>
      <c r="E44" s="38"/>
      <c r="F44" s="38"/>
      <c r="G44" s="39"/>
      <c r="H44" s="40"/>
      <c r="I44" s="41"/>
      <c r="J44" s="42"/>
      <c r="K44" s="38"/>
      <c r="L44" s="38"/>
      <c r="M44" s="42"/>
      <c r="N44" s="42"/>
      <c r="O44" s="38"/>
      <c r="P44" s="15" t="str">
        <f t="shared" si="0"/>
        <v/>
      </c>
      <c r="Q44" s="13" t="str">
        <f t="shared" si="1"/>
        <v/>
      </c>
    </row>
    <row r="45" spans="1:17" ht="15.75" customHeight="1" x14ac:dyDescent="0.25">
      <c r="A45" s="21" t="str">
        <f>IF(D45="","",MAX($A$8:A44)+1)</f>
        <v/>
      </c>
      <c r="B45" s="22"/>
      <c r="C45" s="23"/>
      <c r="D45" s="37"/>
      <c r="E45" s="38"/>
      <c r="F45" s="38"/>
      <c r="G45" s="39"/>
      <c r="H45" s="44"/>
      <c r="I45" s="41"/>
      <c r="J45" s="42"/>
      <c r="K45" s="38"/>
      <c r="L45" s="38"/>
      <c r="M45" s="42"/>
      <c r="N45" s="42"/>
      <c r="O45" s="38"/>
      <c r="P45" s="15" t="str">
        <f t="shared" si="0"/>
        <v/>
      </c>
      <c r="Q45" s="13" t="str">
        <f t="shared" si="1"/>
        <v/>
      </c>
    </row>
    <row r="46" spans="1:17" ht="15.75" customHeight="1" x14ac:dyDescent="0.25">
      <c r="A46" s="21" t="str">
        <f>IF(D46="","",MAX($A$8:A45)+1)</f>
        <v/>
      </c>
      <c r="B46" s="22"/>
      <c r="C46" s="23"/>
      <c r="D46" s="37"/>
      <c r="E46" s="38"/>
      <c r="F46" s="38"/>
      <c r="G46" s="39"/>
      <c r="H46" s="44"/>
      <c r="I46" s="41"/>
      <c r="J46" s="42"/>
      <c r="K46" s="38"/>
      <c r="L46" s="38"/>
      <c r="M46" s="42"/>
      <c r="N46" s="42"/>
      <c r="O46" s="38"/>
      <c r="P46" s="15" t="str">
        <f t="shared" si="0"/>
        <v/>
      </c>
      <c r="Q46" s="13" t="str">
        <f t="shared" si="1"/>
        <v/>
      </c>
    </row>
    <row r="47" spans="1:17" ht="15.75" customHeight="1" x14ac:dyDescent="0.25">
      <c r="A47" s="21" t="str">
        <f>IF(D47="","",MAX($A$8:A46)+1)</f>
        <v/>
      </c>
      <c r="B47" s="22"/>
      <c r="C47" s="23"/>
      <c r="D47" s="37"/>
      <c r="E47" s="38"/>
      <c r="F47" s="38"/>
      <c r="G47" s="39"/>
      <c r="H47" s="40"/>
      <c r="I47" s="41"/>
      <c r="J47" s="42"/>
      <c r="K47" s="38"/>
      <c r="L47" s="38"/>
      <c r="M47" s="42"/>
      <c r="N47" s="42"/>
      <c r="O47" s="38"/>
      <c r="P47" s="15" t="str">
        <f t="shared" si="0"/>
        <v/>
      </c>
      <c r="Q47" s="13" t="str">
        <f t="shared" si="1"/>
        <v/>
      </c>
    </row>
    <row r="48" spans="1:17" ht="15.75" customHeight="1" x14ac:dyDescent="0.25">
      <c r="A48" s="21" t="str">
        <f>IF(D48="","",MAX($A$8:A47)+1)</f>
        <v/>
      </c>
      <c r="B48" s="22"/>
      <c r="C48" s="23"/>
      <c r="D48" s="37"/>
      <c r="E48" s="38"/>
      <c r="F48" s="38"/>
      <c r="G48" s="39"/>
      <c r="H48" s="40"/>
      <c r="I48" s="41"/>
      <c r="J48" s="42"/>
      <c r="K48" s="38"/>
      <c r="L48" s="38"/>
      <c r="M48" s="42"/>
      <c r="N48" s="42"/>
      <c r="O48" s="38"/>
      <c r="P48" s="15" t="str">
        <f t="shared" si="0"/>
        <v/>
      </c>
      <c r="Q48" s="13" t="str">
        <f t="shared" si="1"/>
        <v/>
      </c>
    </row>
    <row r="49" spans="1:17" ht="15.75" customHeight="1" x14ac:dyDescent="0.25">
      <c r="A49" s="21" t="str">
        <f>IF(D49="","",MAX($A$8:A48)+1)</f>
        <v/>
      </c>
      <c r="B49" s="22"/>
      <c r="C49" s="23"/>
      <c r="D49" s="37"/>
      <c r="E49" s="38"/>
      <c r="F49" s="38"/>
      <c r="G49" s="39"/>
      <c r="H49" s="44"/>
      <c r="I49" s="41"/>
      <c r="J49" s="42"/>
      <c r="K49" s="38"/>
      <c r="L49" s="38"/>
      <c r="M49" s="42"/>
      <c r="N49" s="42"/>
      <c r="O49" s="38"/>
      <c r="P49" s="15" t="str">
        <f t="shared" si="0"/>
        <v/>
      </c>
      <c r="Q49" s="13" t="str">
        <f t="shared" si="1"/>
        <v/>
      </c>
    </row>
    <row r="50" spans="1:17" ht="15.75" customHeight="1" x14ac:dyDescent="0.25">
      <c r="A50" s="21" t="str">
        <f>IF(D50="","",MAX($A$8:A49)+1)</f>
        <v/>
      </c>
      <c r="B50" s="22"/>
      <c r="C50" s="23"/>
      <c r="D50" s="37"/>
      <c r="E50" s="38"/>
      <c r="F50" s="38"/>
      <c r="G50" s="39"/>
      <c r="H50" s="44"/>
      <c r="I50" s="41"/>
      <c r="J50" s="42"/>
      <c r="K50" s="38"/>
      <c r="L50" s="38"/>
      <c r="M50" s="42"/>
      <c r="N50" s="42"/>
      <c r="O50" s="38"/>
      <c r="P50" s="15" t="str">
        <f t="shared" si="0"/>
        <v/>
      </c>
      <c r="Q50" s="13" t="str">
        <f t="shared" si="1"/>
        <v/>
      </c>
    </row>
    <row r="51" spans="1:17" ht="15.75" customHeight="1" x14ac:dyDescent="0.25">
      <c r="A51" s="21" t="str">
        <f>IF(D51="","",MAX($A$8:A50)+1)</f>
        <v/>
      </c>
      <c r="B51" s="22"/>
      <c r="C51" s="23"/>
      <c r="D51" s="37"/>
      <c r="E51" s="38"/>
      <c r="F51" s="38"/>
      <c r="G51" s="39"/>
      <c r="H51" s="40"/>
      <c r="I51" s="41"/>
      <c r="J51" s="42"/>
      <c r="K51" s="38"/>
      <c r="L51" s="38"/>
      <c r="M51" s="42"/>
      <c r="N51" s="42"/>
      <c r="O51" s="38"/>
      <c r="P51" s="15" t="str">
        <f t="shared" si="0"/>
        <v/>
      </c>
      <c r="Q51" s="13" t="str">
        <f t="shared" si="1"/>
        <v/>
      </c>
    </row>
    <row r="52" spans="1:17" ht="15.75" customHeight="1" x14ac:dyDescent="0.25">
      <c r="A52" s="21" t="str">
        <f>IF(D52="","",MAX($A$8:A51)+1)</f>
        <v/>
      </c>
      <c r="B52" s="22"/>
      <c r="C52" s="23"/>
      <c r="D52" s="48"/>
      <c r="E52" s="49"/>
      <c r="F52" s="49"/>
      <c r="G52" s="50"/>
      <c r="H52" s="45"/>
      <c r="I52" s="45"/>
      <c r="J52" s="45"/>
      <c r="K52" s="49"/>
      <c r="L52" s="49"/>
      <c r="M52" s="45"/>
      <c r="N52" s="45"/>
      <c r="O52" s="45"/>
      <c r="P52" s="15" t="str">
        <f t="shared" si="0"/>
        <v/>
      </c>
      <c r="Q52" s="13" t="str">
        <f t="shared" si="1"/>
        <v/>
      </c>
    </row>
    <row r="53" spans="1:17" ht="15.75" customHeight="1" x14ac:dyDescent="0.25">
      <c r="A53" s="21" t="str">
        <f>IF(D53="","",MAX($A$8:A52)+1)</f>
        <v/>
      </c>
      <c r="B53" s="22"/>
      <c r="C53" s="23"/>
      <c r="D53" s="48"/>
      <c r="E53" s="49"/>
      <c r="F53" s="49"/>
      <c r="G53" s="50"/>
      <c r="H53" s="45"/>
      <c r="I53" s="45"/>
      <c r="J53" s="45"/>
      <c r="K53" s="49"/>
      <c r="L53" s="49"/>
      <c r="M53" s="45"/>
      <c r="N53" s="45"/>
      <c r="O53" s="45"/>
      <c r="P53" s="15" t="str">
        <f t="shared" si="0"/>
        <v/>
      </c>
      <c r="Q53" s="13" t="str">
        <f t="shared" si="1"/>
        <v/>
      </c>
    </row>
    <row r="54" spans="1:17" ht="15.75" customHeight="1" x14ac:dyDescent="0.25">
      <c r="A54" s="21" t="str">
        <f>IF(D54="","",MAX($A$8:A53)+1)</f>
        <v/>
      </c>
      <c r="B54" s="22"/>
      <c r="C54" s="23"/>
      <c r="D54" s="48"/>
      <c r="E54" s="49"/>
      <c r="F54" s="49"/>
      <c r="G54" s="50"/>
      <c r="H54" s="45"/>
      <c r="I54" s="45"/>
      <c r="J54" s="45"/>
      <c r="K54" s="49"/>
      <c r="L54" s="49"/>
      <c r="M54" s="45"/>
      <c r="N54" s="45"/>
      <c r="O54" s="45"/>
      <c r="P54" s="15" t="str">
        <f t="shared" si="0"/>
        <v/>
      </c>
      <c r="Q54" s="13" t="str">
        <f t="shared" si="1"/>
        <v/>
      </c>
    </row>
    <row r="55" spans="1:17" ht="15.75" customHeight="1" x14ac:dyDescent="0.25">
      <c r="A55" s="21" t="str">
        <f>IF(D55="","",MAX($A$8:A54)+1)</f>
        <v/>
      </c>
      <c r="B55" s="22"/>
      <c r="C55" s="23"/>
      <c r="D55" s="48"/>
      <c r="E55" s="49"/>
      <c r="F55" s="49"/>
      <c r="G55" s="50"/>
      <c r="H55" s="45"/>
      <c r="I55" s="45"/>
      <c r="J55" s="45"/>
      <c r="K55" s="49"/>
      <c r="L55" s="49"/>
      <c r="M55" s="45"/>
      <c r="N55" s="45"/>
      <c r="O55" s="45"/>
      <c r="P55" s="15" t="str">
        <f t="shared" si="0"/>
        <v/>
      </c>
      <c r="Q55" s="13" t="str">
        <f t="shared" si="1"/>
        <v/>
      </c>
    </row>
    <row r="56" spans="1:17" ht="15.75" customHeight="1" x14ac:dyDescent="0.25">
      <c r="A56" s="21" t="str">
        <f>IF(D56="","",MAX($A$8:A55)+1)</f>
        <v/>
      </c>
      <c r="B56" s="22"/>
      <c r="C56" s="23"/>
      <c r="D56" s="48"/>
      <c r="E56" s="49"/>
      <c r="F56" s="49"/>
      <c r="G56" s="50"/>
      <c r="H56" s="45"/>
      <c r="I56" s="45"/>
      <c r="J56" s="45"/>
      <c r="K56" s="49"/>
      <c r="L56" s="49"/>
      <c r="M56" s="45"/>
      <c r="N56" s="45"/>
      <c r="O56" s="45"/>
      <c r="P56" s="15" t="str">
        <f t="shared" si="0"/>
        <v/>
      </c>
      <c r="Q56" s="13" t="str">
        <f t="shared" si="1"/>
        <v/>
      </c>
    </row>
    <row r="57" spans="1:17" ht="15.75" customHeight="1" x14ac:dyDescent="0.25">
      <c r="A57" s="21" t="str">
        <f>IF(D57="","",MAX($A$8:A56)+1)</f>
        <v/>
      </c>
      <c r="B57" s="22"/>
      <c r="C57" s="23"/>
      <c r="D57" s="48"/>
      <c r="E57" s="49"/>
      <c r="F57" s="49"/>
      <c r="G57" s="50"/>
      <c r="H57" s="45"/>
      <c r="I57" s="45"/>
      <c r="J57" s="45"/>
      <c r="K57" s="49"/>
      <c r="L57" s="49"/>
      <c r="M57" s="45"/>
      <c r="N57" s="45"/>
      <c r="O57" s="45"/>
      <c r="P57" s="15" t="str">
        <f t="shared" si="0"/>
        <v/>
      </c>
      <c r="Q57" s="13" t="str">
        <f t="shared" si="1"/>
        <v/>
      </c>
    </row>
    <row r="58" spans="1:17" ht="15.75" customHeight="1" x14ac:dyDescent="0.25">
      <c r="A58" s="24"/>
      <c r="B58" s="25"/>
      <c r="C58" s="26"/>
      <c r="D58" s="27"/>
      <c r="E58" s="28"/>
      <c r="F58" s="28"/>
      <c r="G58" s="29"/>
      <c r="H58" s="30"/>
      <c r="I58" s="30"/>
      <c r="J58" s="30"/>
      <c r="K58" s="31"/>
      <c r="L58" s="31"/>
      <c r="M58" s="30"/>
      <c r="N58" s="30"/>
      <c r="O58" s="30"/>
      <c r="P58" s="32"/>
      <c r="Q58" s="29"/>
    </row>
    <row r="59" spans="1:17" ht="15.75" x14ac:dyDescent="0.25">
      <c r="C59" s="3"/>
      <c r="D59" s="93" t="str">
        <f>"Tổng kết danh sách có "&amp;COUNT($A$8:A57)&amp;" học sinh "&amp; "("&amp; COUNTIF($E$8:E57,"x")&amp;" nữ)"</f>
        <v>Tổng kết danh sách có 11 học sinh (4 nữ)</v>
      </c>
      <c r="E59" s="93"/>
      <c r="F59" s="93"/>
      <c r="G59" s="93"/>
      <c r="H59" s="93"/>
    </row>
    <row r="60" spans="1:17" ht="15.75" x14ac:dyDescent="0.25">
      <c r="B60" s="8"/>
      <c r="C60" s="8"/>
      <c r="D60" s="10" t="s">
        <v>17</v>
      </c>
      <c r="J60" s="57" t="s">
        <v>6</v>
      </c>
    </row>
    <row r="65" spans="2:10" x14ac:dyDescent="0.25">
      <c r="B65" s="8"/>
      <c r="C65" s="8"/>
      <c r="D65" s="35"/>
      <c r="J65" s="36" t="str">
        <f>'6a1_2021'!J65</f>
        <v>Nguyễn Thanh Hùng</v>
      </c>
    </row>
  </sheetData>
  <mergeCells count="24">
    <mergeCell ref="A1:D1"/>
    <mergeCell ref="F1:J1"/>
    <mergeCell ref="F2:J2"/>
    <mergeCell ref="F3:J3"/>
    <mergeCell ref="H4:I4"/>
    <mergeCell ref="A6:A7"/>
    <mergeCell ref="B6:B7"/>
    <mergeCell ref="C6:C7"/>
    <mergeCell ref="D6:D7"/>
    <mergeCell ref="E6:E7"/>
    <mergeCell ref="O6:O7"/>
    <mergeCell ref="P6:P7"/>
    <mergeCell ref="Q6:Q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N6:N7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opLeftCell="A34" zoomScale="90" zoomScaleNormal="90" workbookViewId="0">
      <selection activeCell="F4" sqref="F4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28515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8" ht="28.5" customHeight="1" x14ac:dyDescent="0.25">
      <c r="A1" s="77" t="s">
        <v>20</v>
      </c>
      <c r="B1" s="78"/>
      <c r="C1" s="78"/>
      <c r="D1" s="78"/>
      <c r="E1" s="1"/>
      <c r="F1" s="88" t="s">
        <v>21</v>
      </c>
      <c r="G1" s="89"/>
      <c r="H1" s="89"/>
      <c r="I1" s="89"/>
      <c r="J1" s="89"/>
      <c r="K1" s="1"/>
      <c r="L1" s="1"/>
      <c r="M1" s="1"/>
    </row>
    <row r="2" spans="1:18" ht="18" customHeight="1" x14ac:dyDescent="0.25">
      <c r="B2" s="33"/>
      <c r="C2" s="3"/>
      <c r="D2" s="3"/>
      <c r="F2" s="97" t="str">
        <f>'6a1_2021'!F2:J2</f>
        <v>Vĩnh Thạnh Trung, ngày 11 tháng 9 năm 2020</v>
      </c>
      <c r="G2" s="97"/>
      <c r="H2" s="97"/>
      <c r="I2" s="97"/>
      <c r="J2" s="97"/>
      <c r="K2" s="3"/>
    </row>
    <row r="3" spans="1:18" ht="15.75" customHeight="1" x14ac:dyDescent="0.25">
      <c r="A3" s="34"/>
      <c r="B3" s="33"/>
      <c r="D3" s="99" t="s">
        <v>2126</v>
      </c>
      <c r="E3" s="5"/>
      <c r="F3" s="70" t="s">
        <v>699</v>
      </c>
      <c r="G3" s="70"/>
      <c r="H3" s="70"/>
      <c r="I3" s="70"/>
      <c r="J3" s="70"/>
      <c r="K3" s="5"/>
      <c r="L3" s="5"/>
      <c r="M3" s="5"/>
    </row>
    <row r="4" spans="1:18" ht="14.25" customHeight="1" x14ac:dyDescent="0.25">
      <c r="A4" s="4"/>
      <c r="E4" s="6"/>
      <c r="F4" s="6"/>
      <c r="G4" s="6"/>
      <c r="H4" s="98" t="str">
        <f>'6a1_2021'!H4:I4</f>
        <v>Năm học: 2020-2021</v>
      </c>
      <c r="I4" s="98"/>
      <c r="J4" s="7"/>
      <c r="K4" s="6"/>
      <c r="L4" s="6"/>
      <c r="M4" s="6"/>
      <c r="O4" s="6"/>
    </row>
    <row r="5" spans="1:18" ht="15.75" x14ac:dyDescent="0.25">
      <c r="E5" s="8"/>
      <c r="F5" s="94" t="s">
        <v>7</v>
      </c>
      <c r="G5" s="94"/>
      <c r="H5" s="94"/>
      <c r="I5" s="92" t="s">
        <v>1652</v>
      </c>
      <c r="J5" s="92"/>
      <c r="K5" s="8"/>
      <c r="L5" s="86"/>
      <c r="M5" s="87"/>
    </row>
    <row r="6" spans="1:18" ht="21" customHeight="1" x14ac:dyDescent="0.25">
      <c r="A6" s="73" t="s">
        <v>0</v>
      </c>
      <c r="B6" s="73" t="s">
        <v>1</v>
      </c>
      <c r="C6" s="73" t="s">
        <v>2</v>
      </c>
      <c r="D6" s="75" t="s">
        <v>11</v>
      </c>
      <c r="E6" s="95" t="s">
        <v>22</v>
      </c>
      <c r="F6" s="79" t="s">
        <v>16</v>
      </c>
      <c r="G6" s="81" t="s">
        <v>8</v>
      </c>
      <c r="H6" s="75" t="s">
        <v>12</v>
      </c>
      <c r="I6" s="73" t="s">
        <v>14</v>
      </c>
      <c r="J6" s="73" t="s">
        <v>13</v>
      </c>
      <c r="K6" s="83" t="s">
        <v>3</v>
      </c>
      <c r="L6" s="84"/>
      <c r="M6" s="85"/>
      <c r="N6" s="75" t="s">
        <v>10</v>
      </c>
      <c r="O6" s="75" t="s">
        <v>19</v>
      </c>
      <c r="P6" s="71" t="s">
        <v>18</v>
      </c>
    </row>
    <row r="7" spans="1:18" ht="21.75" customHeight="1" x14ac:dyDescent="0.25">
      <c r="A7" s="74"/>
      <c r="B7" s="74"/>
      <c r="C7" s="74"/>
      <c r="D7" s="76"/>
      <c r="E7" s="96"/>
      <c r="F7" s="80"/>
      <c r="G7" s="82"/>
      <c r="H7" s="76"/>
      <c r="I7" s="74"/>
      <c r="J7" s="74"/>
      <c r="K7" s="16" t="s">
        <v>4</v>
      </c>
      <c r="L7" s="17" t="s">
        <v>5</v>
      </c>
      <c r="M7" s="17" t="s">
        <v>15</v>
      </c>
      <c r="N7" s="76"/>
      <c r="O7" s="76"/>
      <c r="P7" s="72"/>
    </row>
    <row r="8" spans="1:18" ht="15.75" customHeight="1" x14ac:dyDescent="0.25">
      <c r="A8" s="18">
        <f>IF(D8="","",1)</f>
        <v>1</v>
      </c>
      <c r="B8" s="19" t="s">
        <v>1724</v>
      </c>
      <c r="C8" s="20"/>
      <c r="D8" s="37" t="s">
        <v>702</v>
      </c>
      <c r="E8" s="38" t="s">
        <v>25</v>
      </c>
      <c r="F8" s="38"/>
      <c r="G8" s="39" t="s">
        <v>703</v>
      </c>
      <c r="H8" s="44" t="s">
        <v>27</v>
      </c>
      <c r="I8" s="41" t="s">
        <v>704</v>
      </c>
      <c r="J8" s="42" t="s">
        <v>705</v>
      </c>
      <c r="K8" s="38">
        <v>683</v>
      </c>
      <c r="L8" s="38">
        <v>23</v>
      </c>
      <c r="M8" s="42" t="s">
        <v>1581</v>
      </c>
      <c r="N8" s="38" t="s">
        <v>30</v>
      </c>
      <c r="O8" s="14" t="str">
        <f t="shared" ref="O8:O53" si="0">TRIM(RIGHT(SUBSTITUTE(TRIM(D8)," ",REPT(" ",LEN(TRIM(D8)))),LEN(TRIM(D8))))</f>
        <v>An</v>
      </c>
      <c r="P8" s="12" t="str">
        <f t="shared" ref="P8:P53" si="1">RIGHT(G8,4)</f>
        <v>2009</v>
      </c>
      <c r="Q8" s="9"/>
    </row>
    <row r="9" spans="1:18" ht="15.75" customHeight="1" x14ac:dyDescent="0.25">
      <c r="A9" s="21">
        <f>IF(D9="","",MAX($A$8:A8)+1)</f>
        <v>2</v>
      </c>
      <c r="B9" s="22" t="s">
        <v>1725</v>
      </c>
      <c r="C9" s="23"/>
      <c r="D9" s="37" t="s">
        <v>1017</v>
      </c>
      <c r="E9" s="38" t="s">
        <v>45</v>
      </c>
      <c r="F9" s="38"/>
      <c r="G9" s="39" t="s">
        <v>1018</v>
      </c>
      <c r="H9" s="44" t="s">
        <v>27</v>
      </c>
      <c r="I9" s="41" t="s">
        <v>1019</v>
      </c>
      <c r="J9" s="42" t="s">
        <v>1020</v>
      </c>
      <c r="K9" s="38">
        <v>304</v>
      </c>
      <c r="L9" s="38">
        <v>11</v>
      </c>
      <c r="M9" s="42" t="s">
        <v>1582</v>
      </c>
      <c r="N9" s="38" t="s">
        <v>62</v>
      </c>
      <c r="O9" s="15" t="str">
        <f t="shared" si="0"/>
        <v>Châu</v>
      </c>
      <c r="P9" s="13" t="str">
        <f t="shared" si="1"/>
        <v>2009</v>
      </c>
    </row>
    <row r="10" spans="1:18" ht="15.75" customHeight="1" x14ac:dyDescent="0.25">
      <c r="A10" s="21">
        <f>IF(D10="","",MAX($A$8:A9)+1)</f>
        <v>3</v>
      </c>
      <c r="B10" s="22" t="s">
        <v>1726</v>
      </c>
      <c r="C10" s="23"/>
      <c r="D10" s="37" t="s">
        <v>44</v>
      </c>
      <c r="E10" s="38" t="s">
        <v>45</v>
      </c>
      <c r="F10" s="38"/>
      <c r="G10" s="39" t="s">
        <v>46</v>
      </c>
      <c r="H10" s="40" t="s">
        <v>27</v>
      </c>
      <c r="I10" s="41" t="s">
        <v>47</v>
      </c>
      <c r="J10" s="42" t="s">
        <v>48</v>
      </c>
      <c r="K10" s="38"/>
      <c r="L10" s="38">
        <v>5</v>
      </c>
      <c r="M10" s="42" t="s">
        <v>1607</v>
      </c>
      <c r="N10" s="38" t="s">
        <v>49</v>
      </c>
      <c r="O10" s="15" t="str">
        <f t="shared" si="0"/>
        <v>Châu</v>
      </c>
      <c r="P10" s="13" t="str">
        <f t="shared" si="1"/>
        <v>2009</v>
      </c>
      <c r="R10" s="9"/>
    </row>
    <row r="11" spans="1:18" ht="15.75" customHeight="1" x14ac:dyDescent="0.25">
      <c r="A11" s="21">
        <f>IF(D11="","",MAX($A$8:A10)+1)</f>
        <v>4</v>
      </c>
      <c r="B11" s="22" t="s">
        <v>1727</v>
      </c>
      <c r="C11" s="23"/>
      <c r="D11" s="37" t="s">
        <v>225</v>
      </c>
      <c r="E11" s="38" t="s">
        <v>25</v>
      </c>
      <c r="F11" s="38"/>
      <c r="G11" s="39" t="s">
        <v>226</v>
      </c>
      <c r="H11" s="44" t="s">
        <v>27</v>
      </c>
      <c r="I11" s="41" t="s">
        <v>227</v>
      </c>
      <c r="J11" s="42" t="s">
        <v>228</v>
      </c>
      <c r="K11" s="38">
        <v>333</v>
      </c>
      <c r="L11" s="38">
        <v>13</v>
      </c>
      <c r="M11" s="42" t="s">
        <v>1589</v>
      </c>
      <c r="N11" s="38" t="s">
        <v>30</v>
      </c>
      <c r="O11" s="15" t="str">
        <f t="shared" si="0"/>
        <v>Chiết</v>
      </c>
      <c r="P11" s="13" t="str">
        <f t="shared" si="1"/>
        <v>2009</v>
      </c>
      <c r="R11" s="9"/>
    </row>
    <row r="12" spans="1:18" ht="15.75" customHeight="1" x14ac:dyDescent="0.25">
      <c r="A12" s="21">
        <f>IF(D12="","",MAX($A$8:A11)+1)</f>
        <v>5</v>
      </c>
      <c r="B12" s="22" t="s">
        <v>1728</v>
      </c>
      <c r="C12" s="23"/>
      <c r="D12" s="37" t="s">
        <v>221</v>
      </c>
      <c r="E12" s="38" t="s">
        <v>25</v>
      </c>
      <c r="F12" s="38"/>
      <c r="G12" s="39" t="s">
        <v>222</v>
      </c>
      <c r="H12" s="40" t="s">
        <v>27</v>
      </c>
      <c r="I12" s="41" t="s">
        <v>223</v>
      </c>
      <c r="J12" s="42" t="s">
        <v>224</v>
      </c>
      <c r="K12" s="38">
        <v>121</v>
      </c>
      <c r="L12" s="38">
        <v>5</v>
      </c>
      <c r="M12" s="42" t="s">
        <v>1585</v>
      </c>
      <c r="N12" s="38" t="s">
        <v>35</v>
      </c>
      <c r="O12" s="15" t="str">
        <f t="shared" si="0"/>
        <v>Công</v>
      </c>
      <c r="P12" s="13" t="str">
        <f t="shared" si="1"/>
        <v>2009</v>
      </c>
      <c r="R12" s="9"/>
    </row>
    <row r="13" spans="1:18" ht="15.75" customHeight="1" x14ac:dyDescent="0.25">
      <c r="A13" s="21">
        <f>IF(D13="","",MAX($A$8:A12)+1)</f>
        <v>6</v>
      </c>
      <c r="B13" s="22" t="s">
        <v>1729</v>
      </c>
      <c r="C13" s="23"/>
      <c r="D13" s="37" t="s">
        <v>1028</v>
      </c>
      <c r="E13" s="38" t="s">
        <v>45</v>
      </c>
      <c r="F13" s="38"/>
      <c r="G13" s="39" t="s">
        <v>509</v>
      </c>
      <c r="H13" s="40" t="s">
        <v>27</v>
      </c>
      <c r="I13" s="41" t="s">
        <v>1029</v>
      </c>
      <c r="J13" s="42" t="s">
        <v>1030</v>
      </c>
      <c r="K13" s="38">
        <v>711</v>
      </c>
      <c r="L13" s="38">
        <v>20</v>
      </c>
      <c r="M13" s="42" t="s">
        <v>1584</v>
      </c>
      <c r="N13" s="38" t="s">
        <v>35</v>
      </c>
      <c r="O13" s="15" t="str">
        <f t="shared" si="0"/>
        <v>Dương</v>
      </c>
      <c r="P13" s="13" t="str">
        <f t="shared" si="1"/>
        <v>2009</v>
      </c>
      <c r="R13" s="9"/>
    </row>
    <row r="14" spans="1:18" ht="15.75" customHeight="1" x14ac:dyDescent="0.25">
      <c r="A14" s="21">
        <f>IF(D14="","",MAX($A$8:A13)+1)</f>
        <v>7</v>
      </c>
      <c r="B14" s="22" t="s">
        <v>1730</v>
      </c>
      <c r="C14" s="23"/>
      <c r="D14" s="37" t="s">
        <v>229</v>
      </c>
      <c r="E14" s="38" t="s">
        <v>25</v>
      </c>
      <c r="F14" s="38"/>
      <c r="G14" s="39" t="s">
        <v>230</v>
      </c>
      <c r="H14" s="40" t="s">
        <v>27</v>
      </c>
      <c r="I14" s="41" t="s">
        <v>231</v>
      </c>
      <c r="J14" s="42" t="s">
        <v>232</v>
      </c>
      <c r="K14" s="38">
        <v>565</v>
      </c>
      <c r="L14" s="38">
        <v>15</v>
      </c>
      <c r="M14" s="42" t="s">
        <v>1584</v>
      </c>
      <c r="N14" s="38" t="s">
        <v>35</v>
      </c>
      <c r="O14" s="15" t="str">
        <f t="shared" si="0"/>
        <v>Duy</v>
      </c>
      <c r="P14" s="13" t="str">
        <f t="shared" si="1"/>
        <v>2009</v>
      </c>
      <c r="R14" s="9"/>
    </row>
    <row r="15" spans="1:18" ht="15.75" customHeight="1" x14ac:dyDescent="0.25">
      <c r="A15" s="21">
        <f>IF(D15="","",MAX($A$8:A14)+1)</f>
        <v>8</v>
      </c>
      <c r="B15" s="22" t="s">
        <v>1731</v>
      </c>
      <c r="C15" s="23"/>
      <c r="D15" s="37" t="s">
        <v>1323</v>
      </c>
      <c r="E15" s="38" t="s">
        <v>25</v>
      </c>
      <c r="F15" s="38"/>
      <c r="G15" s="39" t="s">
        <v>794</v>
      </c>
      <c r="H15" s="40" t="s">
        <v>27</v>
      </c>
      <c r="I15" s="41" t="s">
        <v>1324</v>
      </c>
      <c r="J15" s="42" t="s">
        <v>1325</v>
      </c>
      <c r="K15" s="38">
        <v>501</v>
      </c>
      <c r="L15" s="38">
        <v>17</v>
      </c>
      <c r="M15" s="42" t="s">
        <v>1581</v>
      </c>
      <c r="N15" s="38" t="s">
        <v>35</v>
      </c>
      <c r="O15" s="15" t="str">
        <f t="shared" si="0"/>
        <v>Giàu</v>
      </c>
      <c r="P15" s="13" t="str">
        <f t="shared" si="1"/>
        <v>2009</v>
      </c>
      <c r="R15" s="9"/>
    </row>
    <row r="16" spans="1:18" ht="15.75" customHeight="1" x14ac:dyDescent="0.25">
      <c r="A16" s="21">
        <f>IF(D16="","",MAX($A$8:A15)+1)</f>
        <v>9</v>
      </c>
      <c r="B16" s="22" t="s">
        <v>1732</v>
      </c>
      <c r="C16" s="23"/>
      <c r="D16" s="37" t="s">
        <v>1035</v>
      </c>
      <c r="E16" s="38" t="s">
        <v>45</v>
      </c>
      <c r="F16" s="38"/>
      <c r="G16" s="39" t="s">
        <v>94</v>
      </c>
      <c r="H16" s="44" t="s">
        <v>27</v>
      </c>
      <c r="I16" s="41" t="s">
        <v>1036</v>
      </c>
      <c r="J16" s="42" t="s">
        <v>1037</v>
      </c>
      <c r="K16" s="38">
        <v>477</v>
      </c>
      <c r="L16" s="38">
        <v>17</v>
      </c>
      <c r="M16" s="42" t="s">
        <v>1581</v>
      </c>
      <c r="N16" s="38" t="s">
        <v>30</v>
      </c>
      <c r="O16" s="15" t="str">
        <f t="shared" si="0"/>
        <v>Hân</v>
      </c>
      <c r="P16" s="13" t="str">
        <f t="shared" si="1"/>
        <v>2009</v>
      </c>
      <c r="R16" s="9"/>
    </row>
    <row r="17" spans="1:18" ht="15.75" customHeight="1" x14ac:dyDescent="0.25">
      <c r="A17" s="21">
        <f>IF(D17="","",MAX($A$8:A16)+1)</f>
        <v>10</v>
      </c>
      <c r="B17" s="22" t="s">
        <v>1733</v>
      </c>
      <c r="C17" s="23"/>
      <c r="D17" s="37" t="s">
        <v>570</v>
      </c>
      <c r="E17" s="38" t="s">
        <v>25</v>
      </c>
      <c r="F17" s="38"/>
      <c r="G17" s="39" t="s">
        <v>571</v>
      </c>
      <c r="H17" s="44" t="s">
        <v>27</v>
      </c>
      <c r="I17" s="41" t="s">
        <v>572</v>
      </c>
      <c r="J17" s="42" t="s">
        <v>573</v>
      </c>
      <c r="K17" s="38">
        <v>291</v>
      </c>
      <c r="L17" s="38">
        <v>10</v>
      </c>
      <c r="M17" s="42" t="s">
        <v>1592</v>
      </c>
      <c r="N17" s="38" t="s">
        <v>62</v>
      </c>
      <c r="O17" s="15" t="str">
        <f t="shared" si="0"/>
        <v>Hào</v>
      </c>
      <c r="P17" s="13" t="str">
        <f t="shared" si="1"/>
        <v>2009</v>
      </c>
      <c r="R17" s="9"/>
    </row>
    <row r="18" spans="1:18" ht="15.75" customHeight="1" x14ac:dyDescent="0.25">
      <c r="A18" s="21">
        <f>IF(D18="","",MAX($A$8:A17)+1)</f>
        <v>11</v>
      </c>
      <c r="B18" s="22" t="s">
        <v>1734</v>
      </c>
      <c r="C18" s="23"/>
      <c r="D18" s="37" t="s">
        <v>72</v>
      </c>
      <c r="E18" s="38" t="s">
        <v>25</v>
      </c>
      <c r="F18" s="38"/>
      <c r="G18" s="39" t="s">
        <v>73</v>
      </c>
      <c r="H18" s="40" t="s">
        <v>27</v>
      </c>
      <c r="I18" s="41" t="s">
        <v>74</v>
      </c>
      <c r="J18" s="42" t="s">
        <v>75</v>
      </c>
      <c r="K18" s="38" t="s">
        <v>25</v>
      </c>
      <c r="L18" s="38">
        <v>228</v>
      </c>
      <c r="M18" s="42" t="s">
        <v>1599</v>
      </c>
      <c r="N18" s="38" t="s">
        <v>76</v>
      </c>
      <c r="O18" s="15" t="str">
        <f t="shared" si="0"/>
        <v>Hoàng</v>
      </c>
      <c r="P18" s="13" t="str">
        <f t="shared" si="1"/>
        <v>2009</v>
      </c>
      <c r="R18" s="9"/>
    </row>
    <row r="19" spans="1:18" ht="15.75" customHeight="1" x14ac:dyDescent="0.25">
      <c r="A19" s="21">
        <f>IF(D19="","",MAX($A$8:A18)+1)</f>
        <v>12</v>
      </c>
      <c r="B19" s="22" t="s">
        <v>1735</v>
      </c>
      <c r="C19" s="23"/>
      <c r="D19" s="37" t="s">
        <v>894</v>
      </c>
      <c r="E19" s="38" t="s">
        <v>25</v>
      </c>
      <c r="F19" s="38"/>
      <c r="G19" s="39" t="s">
        <v>195</v>
      </c>
      <c r="H19" s="40" t="s">
        <v>27</v>
      </c>
      <c r="I19" s="41" t="s">
        <v>895</v>
      </c>
      <c r="J19" s="42" t="s">
        <v>896</v>
      </c>
      <c r="K19" s="38" t="s">
        <v>25</v>
      </c>
      <c r="L19" s="38" t="s">
        <v>25</v>
      </c>
      <c r="M19" s="42" t="s">
        <v>1584</v>
      </c>
      <c r="N19" s="38" t="s">
        <v>35</v>
      </c>
      <c r="O19" s="15" t="str">
        <f t="shared" si="0"/>
        <v>Hoàng</v>
      </c>
      <c r="P19" s="13" t="str">
        <f t="shared" si="1"/>
        <v>2009</v>
      </c>
      <c r="R19" s="9"/>
    </row>
    <row r="20" spans="1:18" ht="15.75" customHeight="1" x14ac:dyDescent="0.25">
      <c r="A20" s="21">
        <f>IF(D20="","",MAX($A$8:A19)+1)</f>
        <v>13</v>
      </c>
      <c r="B20" s="22" t="s">
        <v>1736</v>
      </c>
      <c r="C20" s="23"/>
      <c r="D20" s="37" t="s">
        <v>1475</v>
      </c>
      <c r="E20" s="38" t="s">
        <v>25</v>
      </c>
      <c r="F20" s="38"/>
      <c r="G20" s="39" t="s">
        <v>253</v>
      </c>
      <c r="H20" s="44" t="s">
        <v>27</v>
      </c>
      <c r="I20" s="41" t="s">
        <v>1476</v>
      </c>
      <c r="J20" s="42" t="s">
        <v>1477</v>
      </c>
      <c r="K20" s="38">
        <v>266</v>
      </c>
      <c r="L20" s="38">
        <v>13</v>
      </c>
      <c r="M20" s="42" t="s">
        <v>1590</v>
      </c>
      <c r="N20" s="38" t="s">
        <v>62</v>
      </c>
      <c r="O20" s="15" t="str">
        <f t="shared" si="0"/>
        <v>Hưng</v>
      </c>
      <c r="P20" s="13" t="str">
        <f t="shared" si="1"/>
        <v>2009</v>
      </c>
      <c r="R20" s="9"/>
    </row>
    <row r="21" spans="1:18" ht="15.75" customHeight="1" x14ac:dyDescent="0.25">
      <c r="A21" s="21">
        <f>IF(D21="","",MAX($A$8:A20)+1)</f>
        <v>14</v>
      </c>
      <c r="B21" s="22" t="s">
        <v>1737</v>
      </c>
      <c r="C21" s="23"/>
      <c r="D21" s="37" t="s">
        <v>421</v>
      </c>
      <c r="E21" s="38" t="s">
        <v>25</v>
      </c>
      <c r="F21" s="38"/>
      <c r="G21" s="39" t="s">
        <v>422</v>
      </c>
      <c r="H21" s="44" t="s">
        <v>27</v>
      </c>
      <c r="I21" s="41" t="s">
        <v>423</v>
      </c>
      <c r="J21" s="42" t="s">
        <v>424</v>
      </c>
      <c r="K21" s="38">
        <v>89</v>
      </c>
      <c r="L21" s="38">
        <v>3</v>
      </c>
      <c r="M21" s="42" t="s">
        <v>1601</v>
      </c>
      <c r="N21" s="38" t="s">
        <v>30</v>
      </c>
      <c r="O21" s="15" t="str">
        <f t="shared" si="0"/>
        <v>Hưng</v>
      </c>
      <c r="P21" s="13" t="str">
        <f t="shared" si="1"/>
        <v>2009</v>
      </c>
      <c r="R21" s="9"/>
    </row>
    <row r="22" spans="1:18" ht="15.75" customHeight="1" x14ac:dyDescent="0.25">
      <c r="A22" s="21">
        <f>IF(D22="","",MAX($A$8:A21)+1)</f>
        <v>15</v>
      </c>
      <c r="B22" s="22" t="s">
        <v>1738</v>
      </c>
      <c r="C22" s="23"/>
      <c r="D22" s="37" t="s">
        <v>1339</v>
      </c>
      <c r="E22" s="38" t="s">
        <v>25</v>
      </c>
      <c r="F22" s="38"/>
      <c r="G22" s="39" t="s">
        <v>471</v>
      </c>
      <c r="H22" s="44" t="s">
        <v>27</v>
      </c>
      <c r="I22" s="41" t="s">
        <v>1340</v>
      </c>
      <c r="J22" s="42" t="s">
        <v>1341</v>
      </c>
      <c r="K22" s="38" t="s">
        <v>1342</v>
      </c>
      <c r="L22" s="38">
        <v>21</v>
      </c>
      <c r="M22" s="42" t="s">
        <v>1581</v>
      </c>
      <c r="N22" s="38" t="s">
        <v>30</v>
      </c>
      <c r="O22" s="15" t="str">
        <f t="shared" si="0"/>
        <v>Kiệt</v>
      </c>
      <c r="P22" s="13" t="str">
        <f t="shared" si="1"/>
        <v>2009</v>
      </c>
      <c r="R22" s="9"/>
    </row>
    <row r="23" spans="1:18" ht="15.75" customHeight="1" x14ac:dyDescent="0.25">
      <c r="A23" s="21">
        <f>IF(D23="","",MAX($A$8:A22)+1)</f>
        <v>16</v>
      </c>
      <c r="B23" s="22" t="s">
        <v>1739</v>
      </c>
      <c r="C23" s="23"/>
      <c r="D23" s="37" t="s">
        <v>85</v>
      </c>
      <c r="E23" s="38" t="s">
        <v>45</v>
      </c>
      <c r="F23" s="38"/>
      <c r="G23" s="39" t="s">
        <v>86</v>
      </c>
      <c r="H23" s="44" t="s">
        <v>27</v>
      </c>
      <c r="I23" s="41" t="s">
        <v>87</v>
      </c>
      <c r="J23" s="42" t="s">
        <v>88</v>
      </c>
      <c r="K23" s="38">
        <v>73</v>
      </c>
      <c r="L23" s="38">
        <v>3</v>
      </c>
      <c r="M23" s="42" t="s">
        <v>1588</v>
      </c>
      <c r="N23" s="38" t="s">
        <v>62</v>
      </c>
      <c r="O23" s="15" t="str">
        <f t="shared" si="0"/>
        <v>Kiều</v>
      </c>
      <c r="P23" s="13" t="str">
        <f t="shared" si="1"/>
        <v>2009</v>
      </c>
      <c r="R23" s="9"/>
    </row>
    <row r="24" spans="1:18" ht="15.75" customHeight="1" x14ac:dyDescent="0.25">
      <c r="A24" s="21">
        <f>IF(D24="","",MAX($A$8:A23)+1)</f>
        <v>17</v>
      </c>
      <c r="B24" s="22" t="s">
        <v>1740</v>
      </c>
      <c r="C24" s="23"/>
      <c r="D24" s="37" t="s">
        <v>760</v>
      </c>
      <c r="E24" s="38" t="s">
        <v>25</v>
      </c>
      <c r="F24" s="38"/>
      <c r="G24" s="39" t="s">
        <v>761</v>
      </c>
      <c r="H24" s="40" t="s">
        <v>27</v>
      </c>
      <c r="I24" s="41" t="s">
        <v>762</v>
      </c>
      <c r="J24" s="42" t="s">
        <v>763</v>
      </c>
      <c r="K24" s="38">
        <v>618</v>
      </c>
      <c r="L24" s="38">
        <v>17</v>
      </c>
      <c r="M24" s="42" t="s">
        <v>1584</v>
      </c>
      <c r="N24" s="38" t="s">
        <v>35</v>
      </c>
      <c r="O24" s="15" t="str">
        <f t="shared" si="0"/>
        <v>Lâm</v>
      </c>
      <c r="P24" s="13" t="str">
        <f t="shared" si="1"/>
        <v>2009</v>
      </c>
      <c r="R24" s="9"/>
    </row>
    <row r="25" spans="1:18" ht="15.75" customHeight="1" x14ac:dyDescent="0.25">
      <c r="A25" s="21">
        <f>IF(D25="","",MAX($A$8:A24)+1)</f>
        <v>18</v>
      </c>
      <c r="B25" s="22" t="s">
        <v>1741</v>
      </c>
      <c r="C25" s="23"/>
      <c r="D25" s="37" t="s">
        <v>1351</v>
      </c>
      <c r="E25" s="38" t="s">
        <v>45</v>
      </c>
      <c r="F25" s="38"/>
      <c r="G25" s="39" t="s">
        <v>1352</v>
      </c>
      <c r="H25" s="40" t="s">
        <v>27</v>
      </c>
      <c r="I25" s="41" t="s">
        <v>1353</v>
      </c>
      <c r="J25" s="42" t="s">
        <v>1354</v>
      </c>
      <c r="K25" s="38">
        <v>536</v>
      </c>
      <c r="L25" s="38">
        <v>14</v>
      </c>
      <c r="M25" s="42" t="s">
        <v>1584</v>
      </c>
      <c r="N25" s="38" t="s">
        <v>35</v>
      </c>
      <c r="O25" s="15" t="str">
        <f t="shared" si="0"/>
        <v>Linh</v>
      </c>
      <c r="P25" s="13" t="str">
        <f t="shared" si="1"/>
        <v>2009</v>
      </c>
      <c r="R25" s="9"/>
    </row>
    <row r="26" spans="1:18" ht="15.75" customHeight="1" x14ac:dyDescent="0.25">
      <c r="A26" s="21">
        <f>IF(D26="","",MAX($A$8:A25)+1)</f>
        <v>19</v>
      </c>
      <c r="B26" s="22" t="s">
        <v>1742</v>
      </c>
      <c r="C26" s="23"/>
      <c r="D26" s="37" t="s">
        <v>1355</v>
      </c>
      <c r="E26" s="38" t="s">
        <v>25</v>
      </c>
      <c r="F26" s="38"/>
      <c r="G26" s="39" t="s">
        <v>1356</v>
      </c>
      <c r="H26" s="44" t="s">
        <v>27</v>
      </c>
      <c r="I26" s="41" t="s">
        <v>1357</v>
      </c>
      <c r="J26" s="42" t="s">
        <v>1358</v>
      </c>
      <c r="K26" s="38">
        <v>10117</v>
      </c>
      <c r="L26" s="38">
        <v>34</v>
      </c>
      <c r="M26" s="42" t="s">
        <v>1581</v>
      </c>
      <c r="N26" s="38" t="s">
        <v>30</v>
      </c>
      <c r="O26" s="15" t="str">
        <f t="shared" si="0"/>
        <v>Lộc</v>
      </c>
      <c r="P26" s="13" t="str">
        <f t="shared" si="1"/>
        <v>2008</v>
      </c>
      <c r="R26" s="9"/>
    </row>
    <row r="27" spans="1:18" ht="15.75" customHeight="1" x14ac:dyDescent="0.25">
      <c r="A27" s="21">
        <f>IF(D27="","",MAX($A$8:A26)+1)</f>
        <v>20</v>
      </c>
      <c r="B27" s="22" t="s">
        <v>1743</v>
      </c>
      <c r="C27" s="23"/>
      <c r="D27" s="37" t="s">
        <v>921</v>
      </c>
      <c r="E27" s="38" t="s">
        <v>45</v>
      </c>
      <c r="F27" s="38"/>
      <c r="G27" s="39" t="s">
        <v>241</v>
      </c>
      <c r="H27" s="40" t="s">
        <v>27</v>
      </c>
      <c r="I27" s="41" t="s">
        <v>922</v>
      </c>
      <c r="J27" s="42" t="s">
        <v>923</v>
      </c>
      <c r="K27" s="38">
        <v>46</v>
      </c>
      <c r="L27" s="38">
        <v>2</v>
      </c>
      <c r="M27" s="42" t="s">
        <v>1584</v>
      </c>
      <c r="N27" s="38" t="s">
        <v>35</v>
      </c>
      <c r="O27" s="15" t="str">
        <f t="shared" si="0"/>
        <v>Mai</v>
      </c>
      <c r="P27" s="13" t="str">
        <f t="shared" si="1"/>
        <v>2009</v>
      </c>
      <c r="R27" s="9"/>
    </row>
    <row r="28" spans="1:18" ht="15.75" customHeight="1" x14ac:dyDescent="0.25">
      <c r="A28" s="21">
        <f>IF(D28="","",MAX($A$8:A27)+1)</f>
        <v>21</v>
      </c>
      <c r="B28" s="22" t="s">
        <v>1744</v>
      </c>
      <c r="C28" s="23"/>
      <c r="D28" s="37" t="s">
        <v>1363</v>
      </c>
      <c r="E28" s="38" t="s">
        <v>25</v>
      </c>
      <c r="F28" s="38"/>
      <c r="G28" s="39" t="s">
        <v>1003</v>
      </c>
      <c r="H28" s="44" t="s">
        <v>27</v>
      </c>
      <c r="I28" s="41" t="s">
        <v>1364</v>
      </c>
      <c r="J28" s="42" t="s">
        <v>1365</v>
      </c>
      <c r="K28" s="38">
        <v>313</v>
      </c>
      <c r="L28" s="38">
        <v>10</v>
      </c>
      <c r="M28" s="42" t="s">
        <v>1582</v>
      </c>
      <c r="N28" s="38" t="s">
        <v>62</v>
      </c>
      <c r="O28" s="15" t="str">
        <f t="shared" si="0"/>
        <v>Nam</v>
      </c>
      <c r="P28" s="13" t="str">
        <f t="shared" si="1"/>
        <v>2009</v>
      </c>
      <c r="R28" s="9"/>
    </row>
    <row r="29" spans="1:18" ht="15.75" customHeight="1" x14ac:dyDescent="0.25">
      <c r="A29" s="21">
        <f>IF(D29="","",MAX($A$8:A28)+1)</f>
        <v>22</v>
      </c>
      <c r="B29" s="22" t="s">
        <v>1745</v>
      </c>
      <c r="C29" s="23"/>
      <c r="D29" s="37" t="s">
        <v>775</v>
      </c>
      <c r="E29" s="38" t="s">
        <v>45</v>
      </c>
      <c r="F29" s="38"/>
      <c r="G29" s="39" t="s">
        <v>776</v>
      </c>
      <c r="H29" s="44" t="s">
        <v>27</v>
      </c>
      <c r="I29" s="41" t="s">
        <v>777</v>
      </c>
      <c r="J29" s="42" t="s">
        <v>778</v>
      </c>
      <c r="K29" s="38">
        <v>271</v>
      </c>
      <c r="L29" s="38">
        <v>12</v>
      </c>
      <c r="M29" s="42" t="s">
        <v>1581</v>
      </c>
      <c r="N29" s="38" t="s">
        <v>30</v>
      </c>
      <c r="O29" s="15" t="str">
        <f t="shared" si="0"/>
        <v>Ngân</v>
      </c>
      <c r="P29" s="13" t="str">
        <f t="shared" si="1"/>
        <v>2009</v>
      </c>
      <c r="R29" s="9"/>
    </row>
    <row r="30" spans="1:18" ht="15.75" customHeight="1" x14ac:dyDescent="0.25">
      <c r="A30" s="21">
        <f>IF(D30="","",MAX($A$8:A29)+1)</f>
        <v>23</v>
      </c>
      <c r="B30" s="22" t="s">
        <v>1746</v>
      </c>
      <c r="C30" s="23"/>
      <c r="D30" s="37" t="s">
        <v>1220</v>
      </c>
      <c r="E30" s="38" t="s">
        <v>45</v>
      </c>
      <c r="F30" s="38"/>
      <c r="G30" s="39" t="s">
        <v>327</v>
      </c>
      <c r="H30" s="44" t="s">
        <v>27</v>
      </c>
      <c r="I30" s="41" t="s">
        <v>1221</v>
      </c>
      <c r="J30" s="42" t="s">
        <v>1222</v>
      </c>
      <c r="K30" s="38">
        <v>233</v>
      </c>
      <c r="L30" s="38">
        <v>8</v>
      </c>
      <c r="M30" s="42" t="s">
        <v>1592</v>
      </c>
      <c r="N30" s="38" t="s">
        <v>62</v>
      </c>
      <c r="O30" s="15" t="str">
        <f t="shared" si="0"/>
        <v>Ngân</v>
      </c>
      <c r="P30" s="13" t="str">
        <f t="shared" si="1"/>
        <v>2009</v>
      </c>
      <c r="R30" s="9"/>
    </row>
    <row r="31" spans="1:18" ht="15.75" customHeight="1" x14ac:dyDescent="0.25">
      <c r="A31" s="21">
        <f>IF(D31="","",MAX($A$8:A30)+1)</f>
        <v>24</v>
      </c>
      <c r="B31" s="22" t="s">
        <v>1747</v>
      </c>
      <c r="C31" s="23"/>
      <c r="D31" s="37" t="s">
        <v>930</v>
      </c>
      <c r="E31" s="38" t="s">
        <v>45</v>
      </c>
      <c r="F31" s="38"/>
      <c r="G31" s="39" t="s">
        <v>931</v>
      </c>
      <c r="H31" s="40" t="s">
        <v>27</v>
      </c>
      <c r="I31" s="41" t="s">
        <v>932</v>
      </c>
      <c r="J31" s="42" t="s">
        <v>933</v>
      </c>
      <c r="K31" s="38">
        <v>196</v>
      </c>
      <c r="L31" s="38">
        <v>7</v>
      </c>
      <c r="M31" s="42" t="s">
        <v>1585</v>
      </c>
      <c r="N31" s="38" t="s">
        <v>35</v>
      </c>
      <c r="O31" s="15" t="str">
        <f t="shared" si="0"/>
        <v>Nghi</v>
      </c>
      <c r="P31" s="13" t="str">
        <f t="shared" si="1"/>
        <v>2009</v>
      </c>
      <c r="R31" s="9"/>
    </row>
    <row r="32" spans="1:18" ht="15.75" customHeight="1" x14ac:dyDescent="0.25">
      <c r="A32" s="21">
        <f>IF(D32="","",MAX($A$8:A31)+1)</f>
        <v>25</v>
      </c>
      <c r="B32" s="22" t="s">
        <v>1748</v>
      </c>
      <c r="C32" s="23"/>
      <c r="D32" s="37" t="s">
        <v>787</v>
      </c>
      <c r="E32" s="38" t="s">
        <v>45</v>
      </c>
      <c r="F32" s="38"/>
      <c r="G32" s="39" t="s">
        <v>444</v>
      </c>
      <c r="H32" s="44" t="s">
        <v>27</v>
      </c>
      <c r="I32" s="41" t="s">
        <v>788</v>
      </c>
      <c r="J32" s="42" t="s">
        <v>789</v>
      </c>
      <c r="K32" s="38">
        <v>723</v>
      </c>
      <c r="L32" s="38">
        <v>29</v>
      </c>
      <c r="M32" s="42" t="s">
        <v>1591</v>
      </c>
      <c r="N32" s="38" t="s">
        <v>62</v>
      </c>
      <c r="O32" s="15" t="str">
        <f t="shared" si="0"/>
        <v>Ngọc</v>
      </c>
      <c r="P32" s="13" t="str">
        <f t="shared" si="1"/>
        <v>2009</v>
      </c>
      <c r="R32" s="9"/>
    </row>
    <row r="33" spans="1:18" ht="15.75" customHeight="1" x14ac:dyDescent="0.25">
      <c r="A33" s="21">
        <f>IF(D33="","",MAX($A$8:A32)+1)</f>
        <v>26</v>
      </c>
      <c r="B33" s="22" t="s">
        <v>1749</v>
      </c>
      <c r="C33" s="23"/>
      <c r="D33" s="37" t="s">
        <v>939</v>
      </c>
      <c r="E33" s="38" t="s">
        <v>45</v>
      </c>
      <c r="F33" s="38"/>
      <c r="G33" s="39" t="s">
        <v>940</v>
      </c>
      <c r="H33" s="44" t="s">
        <v>27</v>
      </c>
      <c r="I33" s="41" t="s">
        <v>941</v>
      </c>
      <c r="J33" s="42" t="s">
        <v>942</v>
      </c>
      <c r="K33" s="38">
        <v>218</v>
      </c>
      <c r="L33" s="38">
        <v>8</v>
      </c>
      <c r="M33" s="42" t="s">
        <v>1585</v>
      </c>
      <c r="N33" s="38" t="s">
        <v>30</v>
      </c>
      <c r="O33" s="15" t="str">
        <f t="shared" si="0"/>
        <v>Nguyên</v>
      </c>
      <c r="P33" s="13" t="str">
        <f t="shared" si="1"/>
        <v>2009</v>
      </c>
      <c r="R33" s="9"/>
    </row>
    <row r="34" spans="1:18" ht="15.75" customHeight="1" x14ac:dyDescent="0.25">
      <c r="A34" s="21">
        <f>IF(D34="","",MAX($A$8:A33)+1)</f>
        <v>27</v>
      </c>
      <c r="B34" s="22" t="s">
        <v>1750</v>
      </c>
      <c r="C34" s="23"/>
      <c r="D34" s="37" t="s">
        <v>470</v>
      </c>
      <c r="E34" s="38" t="s">
        <v>45</v>
      </c>
      <c r="F34" s="38"/>
      <c r="G34" s="39" t="s">
        <v>471</v>
      </c>
      <c r="H34" s="44" t="s">
        <v>27</v>
      </c>
      <c r="I34" s="41" t="s">
        <v>472</v>
      </c>
      <c r="J34" s="42" t="s">
        <v>473</v>
      </c>
      <c r="K34" s="38">
        <v>218</v>
      </c>
      <c r="L34" s="38">
        <v>8</v>
      </c>
      <c r="M34" s="42" t="s">
        <v>1585</v>
      </c>
      <c r="N34" s="38" t="s">
        <v>30</v>
      </c>
      <c r="O34" s="15" t="str">
        <f t="shared" si="0"/>
        <v>Nhi</v>
      </c>
      <c r="P34" s="13" t="str">
        <f t="shared" si="1"/>
        <v>2009</v>
      </c>
      <c r="R34" s="9"/>
    </row>
    <row r="35" spans="1:18" ht="15.75" customHeight="1" x14ac:dyDescent="0.25">
      <c r="A35" s="21">
        <f>IF(D35="","",MAX($A$8:A34)+1)</f>
        <v>28</v>
      </c>
      <c r="B35" s="22" t="s">
        <v>1751</v>
      </c>
      <c r="C35" s="23"/>
      <c r="D35" s="37" t="s">
        <v>950</v>
      </c>
      <c r="E35" s="38" t="s">
        <v>25</v>
      </c>
      <c r="F35" s="38"/>
      <c r="G35" s="39" t="s">
        <v>951</v>
      </c>
      <c r="H35" s="40" t="s">
        <v>27</v>
      </c>
      <c r="I35" s="41" t="s">
        <v>952</v>
      </c>
      <c r="J35" s="42" t="s">
        <v>953</v>
      </c>
      <c r="K35" s="38">
        <v>449</v>
      </c>
      <c r="L35" s="38">
        <v>14</v>
      </c>
      <c r="M35" s="42" t="s">
        <v>1591</v>
      </c>
      <c r="N35" s="38" t="s">
        <v>35</v>
      </c>
      <c r="O35" s="15" t="str">
        <f t="shared" si="0"/>
        <v>Nhựt</v>
      </c>
      <c r="P35" s="13" t="str">
        <f t="shared" si="1"/>
        <v>2008</v>
      </c>
      <c r="R35" s="9"/>
    </row>
    <row r="36" spans="1:18" ht="15.75" customHeight="1" x14ac:dyDescent="0.25">
      <c r="A36" s="21">
        <f>IF(D36="","",MAX($A$8:A35)+1)</f>
        <v>29</v>
      </c>
      <c r="B36" s="22" t="s">
        <v>1752</v>
      </c>
      <c r="C36" s="23"/>
      <c r="D36" s="37" t="s">
        <v>313</v>
      </c>
      <c r="E36" s="38" t="s">
        <v>25</v>
      </c>
      <c r="F36" s="38"/>
      <c r="G36" s="39" t="s">
        <v>314</v>
      </c>
      <c r="H36" s="44" t="s">
        <v>27</v>
      </c>
      <c r="I36" s="41" t="s">
        <v>315</v>
      </c>
      <c r="J36" s="42" t="s">
        <v>316</v>
      </c>
      <c r="K36" s="38">
        <v>866</v>
      </c>
      <c r="L36" s="38">
        <v>29</v>
      </c>
      <c r="M36" s="42" t="s">
        <v>1581</v>
      </c>
      <c r="N36" s="38" t="s">
        <v>30</v>
      </c>
      <c r="O36" s="15" t="str">
        <f t="shared" si="0"/>
        <v>Phát</v>
      </c>
      <c r="P36" s="13" t="str">
        <f t="shared" si="1"/>
        <v>2009</v>
      </c>
      <c r="R36" s="9"/>
    </row>
    <row r="37" spans="1:18" ht="15.75" customHeight="1" x14ac:dyDescent="0.25">
      <c r="A37" s="21">
        <f>IF(D37="","",MAX($A$8:A36)+1)</f>
        <v>30</v>
      </c>
      <c r="B37" s="22" t="s">
        <v>1753</v>
      </c>
      <c r="C37" s="23"/>
      <c r="D37" s="37" t="s">
        <v>1246</v>
      </c>
      <c r="E37" s="38" t="s">
        <v>45</v>
      </c>
      <c r="F37" s="38"/>
      <c r="G37" s="39" t="s">
        <v>390</v>
      </c>
      <c r="H37" s="40" t="s">
        <v>27</v>
      </c>
      <c r="I37" s="41" t="s">
        <v>1247</v>
      </c>
      <c r="J37" s="42" t="s">
        <v>1248</v>
      </c>
      <c r="K37" s="38">
        <v>439</v>
      </c>
      <c r="L37" s="38">
        <v>12</v>
      </c>
      <c r="M37" s="42" t="s">
        <v>1584</v>
      </c>
      <c r="N37" s="38" t="s">
        <v>35</v>
      </c>
      <c r="O37" s="15" t="str">
        <f t="shared" si="0"/>
        <v>Phương</v>
      </c>
      <c r="P37" s="13" t="str">
        <f t="shared" si="1"/>
        <v>2009</v>
      </c>
      <c r="R37" s="9"/>
    </row>
    <row r="38" spans="1:18" ht="15.75" customHeight="1" x14ac:dyDescent="0.25">
      <c r="A38" s="21">
        <f>IF(D38="","",MAX($A$8:A37)+1)</f>
        <v>31</v>
      </c>
      <c r="B38" s="22" t="s">
        <v>1754</v>
      </c>
      <c r="C38" s="23"/>
      <c r="D38" s="37" t="s">
        <v>326</v>
      </c>
      <c r="E38" s="38" t="s">
        <v>45</v>
      </c>
      <c r="F38" s="38"/>
      <c r="G38" s="39" t="s">
        <v>327</v>
      </c>
      <c r="H38" s="44" t="s">
        <v>27</v>
      </c>
      <c r="I38" s="41" t="s">
        <v>328</v>
      </c>
      <c r="J38" s="42" t="s">
        <v>329</v>
      </c>
      <c r="K38" s="38">
        <v>286</v>
      </c>
      <c r="L38" s="38">
        <v>12</v>
      </c>
      <c r="M38" s="42" t="s">
        <v>1589</v>
      </c>
      <c r="N38" s="38" t="s">
        <v>30</v>
      </c>
      <c r="O38" s="15" t="str">
        <f t="shared" si="0"/>
        <v>Quỳnh</v>
      </c>
      <c r="P38" s="13" t="str">
        <f t="shared" si="1"/>
        <v>2009</v>
      </c>
      <c r="R38" s="9"/>
    </row>
    <row r="39" spans="1:18" ht="15.75" customHeight="1" x14ac:dyDescent="0.25">
      <c r="A39" s="21">
        <f>IF(D39="","",MAX($A$8:A38)+1)</f>
        <v>32</v>
      </c>
      <c r="B39" s="22" t="s">
        <v>1755</v>
      </c>
      <c r="C39" s="23"/>
      <c r="D39" s="37" t="s">
        <v>1254</v>
      </c>
      <c r="E39" s="38" t="s">
        <v>25</v>
      </c>
      <c r="F39" s="38"/>
      <c r="G39" s="39" t="s">
        <v>567</v>
      </c>
      <c r="H39" s="44" t="s">
        <v>27</v>
      </c>
      <c r="I39" s="41" t="s">
        <v>1255</v>
      </c>
      <c r="J39" s="42" t="s">
        <v>1256</v>
      </c>
      <c r="K39" s="38" t="s">
        <v>25</v>
      </c>
      <c r="L39" s="38">
        <v>9</v>
      </c>
      <c r="M39" s="42" t="s">
        <v>1583</v>
      </c>
      <c r="N39" s="38" t="s">
        <v>62</v>
      </c>
      <c r="O39" s="15" t="str">
        <f t="shared" si="0"/>
        <v>Sang</v>
      </c>
      <c r="P39" s="13" t="str">
        <f t="shared" si="1"/>
        <v>2009</v>
      </c>
      <c r="R39" s="9"/>
    </row>
    <row r="40" spans="1:18" ht="15.75" customHeight="1" x14ac:dyDescent="0.25">
      <c r="A40" s="21">
        <f>IF(D40="","",MAX($A$8:A39)+1)</f>
        <v>33</v>
      </c>
      <c r="B40" s="22" t="s">
        <v>1756</v>
      </c>
      <c r="C40" s="23"/>
      <c r="D40" s="37" t="s">
        <v>1395</v>
      </c>
      <c r="E40" s="38" t="s">
        <v>25</v>
      </c>
      <c r="F40" s="38"/>
      <c r="G40" s="39" t="s">
        <v>1396</v>
      </c>
      <c r="H40" s="44" t="s">
        <v>27</v>
      </c>
      <c r="I40" s="41" t="s">
        <v>632</v>
      </c>
      <c r="J40" s="42" t="s">
        <v>1397</v>
      </c>
      <c r="K40" s="38">
        <v>49</v>
      </c>
      <c r="L40" s="38">
        <v>2</v>
      </c>
      <c r="M40" s="42" t="s">
        <v>1582</v>
      </c>
      <c r="N40" s="38" t="s">
        <v>62</v>
      </c>
      <c r="O40" s="15" t="str">
        <f t="shared" si="0"/>
        <v>Sang</v>
      </c>
      <c r="P40" s="13" t="str">
        <f t="shared" si="1"/>
        <v>2009</v>
      </c>
      <c r="R40" s="9"/>
    </row>
    <row r="41" spans="1:18" ht="15.75" customHeight="1" x14ac:dyDescent="0.25">
      <c r="A41" s="21">
        <f>IF(D41="","",MAX($A$8:A40)+1)</f>
        <v>34</v>
      </c>
      <c r="B41" s="22" t="s">
        <v>1757</v>
      </c>
      <c r="C41" s="23"/>
      <c r="D41" s="37" t="s">
        <v>1113</v>
      </c>
      <c r="E41" s="38" t="s">
        <v>45</v>
      </c>
      <c r="F41" s="38"/>
      <c r="G41" s="39" t="s">
        <v>514</v>
      </c>
      <c r="H41" s="44" t="s">
        <v>27</v>
      </c>
      <c r="I41" s="41" t="s">
        <v>632</v>
      </c>
      <c r="J41" s="42" t="s">
        <v>1114</v>
      </c>
      <c r="K41" s="38">
        <v>45</v>
      </c>
      <c r="L41" s="38">
        <v>2</v>
      </c>
      <c r="M41" s="42" t="s">
        <v>1588</v>
      </c>
      <c r="N41" s="38" t="s">
        <v>62</v>
      </c>
      <c r="O41" s="15" t="str">
        <f t="shared" si="0"/>
        <v>Tâm</v>
      </c>
      <c r="P41" s="13" t="str">
        <f t="shared" si="1"/>
        <v>2009</v>
      </c>
      <c r="R41" s="9"/>
    </row>
    <row r="42" spans="1:18" ht="15.75" customHeight="1" x14ac:dyDescent="0.25">
      <c r="A42" s="21">
        <f>IF(D42="","",MAX($A$8:A41)+1)</f>
        <v>35</v>
      </c>
      <c r="B42" s="22" t="s">
        <v>1758</v>
      </c>
      <c r="C42" s="23"/>
      <c r="D42" s="37" t="s">
        <v>664</v>
      </c>
      <c r="E42" s="38" t="s">
        <v>25</v>
      </c>
      <c r="F42" s="38"/>
      <c r="G42" s="39" t="s">
        <v>665</v>
      </c>
      <c r="H42" s="40" t="s">
        <v>27</v>
      </c>
      <c r="I42" s="41" t="s">
        <v>666</v>
      </c>
      <c r="J42" s="42" t="s">
        <v>667</v>
      </c>
      <c r="K42" s="38">
        <v>558</v>
      </c>
      <c r="L42" s="38">
        <v>22</v>
      </c>
      <c r="M42" s="42" t="s">
        <v>1591</v>
      </c>
      <c r="N42" s="38" t="s">
        <v>35</v>
      </c>
      <c r="O42" s="15" t="str">
        <f t="shared" si="0"/>
        <v>Thẳng</v>
      </c>
      <c r="P42" s="13" t="str">
        <f t="shared" si="1"/>
        <v>2009</v>
      </c>
      <c r="R42" s="9"/>
    </row>
    <row r="43" spans="1:18" ht="15.75" customHeight="1" x14ac:dyDescent="0.25">
      <c r="A43" s="21">
        <f>IF(D43="","",MAX($A$8:A42)+1)</f>
        <v>36</v>
      </c>
      <c r="B43" s="22" t="s">
        <v>1759</v>
      </c>
      <c r="C43" s="23"/>
      <c r="D43" s="37" t="s">
        <v>1412</v>
      </c>
      <c r="E43" s="38" t="s">
        <v>25</v>
      </c>
      <c r="F43" s="38"/>
      <c r="G43" s="39" t="s">
        <v>448</v>
      </c>
      <c r="H43" s="44" t="s">
        <v>27</v>
      </c>
      <c r="I43" s="41" t="s">
        <v>1413</v>
      </c>
      <c r="J43" s="42" t="s">
        <v>1414</v>
      </c>
      <c r="K43" s="38">
        <v>286</v>
      </c>
      <c r="L43" s="38">
        <v>10</v>
      </c>
      <c r="M43" s="42" t="s">
        <v>1592</v>
      </c>
      <c r="N43" s="38" t="s">
        <v>62</v>
      </c>
      <c r="O43" s="15" t="str">
        <f t="shared" si="0"/>
        <v>Thịnh</v>
      </c>
      <c r="P43" s="13" t="str">
        <f t="shared" si="1"/>
        <v>2009</v>
      </c>
      <c r="R43" s="9"/>
    </row>
    <row r="44" spans="1:18" ht="15.75" customHeight="1" x14ac:dyDescent="0.25">
      <c r="A44" s="21">
        <f>IF(D44="","",MAX($A$8:A43)+1)</f>
        <v>37</v>
      </c>
      <c r="B44" s="22" t="s">
        <v>1760</v>
      </c>
      <c r="C44" s="23"/>
      <c r="D44" s="37" t="s">
        <v>517</v>
      </c>
      <c r="E44" s="38" t="s">
        <v>45</v>
      </c>
      <c r="F44" s="38"/>
      <c r="G44" s="39" t="s">
        <v>518</v>
      </c>
      <c r="H44" s="44" t="s">
        <v>27</v>
      </c>
      <c r="I44" s="41" t="s">
        <v>519</v>
      </c>
      <c r="J44" s="42" t="s">
        <v>520</v>
      </c>
      <c r="K44" s="38">
        <v>128</v>
      </c>
      <c r="L44" s="38">
        <v>5</v>
      </c>
      <c r="M44" s="42" t="s">
        <v>1602</v>
      </c>
      <c r="N44" s="38" t="s">
        <v>30</v>
      </c>
      <c r="O44" s="15" t="str">
        <f t="shared" si="0"/>
        <v>Thư</v>
      </c>
      <c r="P44" s="13" t="str">
        <f t="shared" si="1"/>
        <v>2009</v>
      </c>
      <c r="R44" s="9"/>
    </row>
    <row r="45" spans="1:18" ht="15.75" customHeight="1" x14ac:dyDescent="0.25">
      <c r="A45" s="21">
        <f>IF(D45="","",MAX($A$8:A44)+1)</f>
        <v>38</v>
      </c>
      <c r="B45" s="22" t="s">
        <v>1761</v>
      </c>
      <c r="C45" s="23"/>
      <c r="D45" s="37" t="s">
        <v>650</v>
      </c>
      <c r="E45" s="38" t="s">
        <v>45</v>
      </c>
      <c r="F45" s="38"/>
      <c r="G45" s="39" t="s">
        <v>68</v>
      </c>
      <c r="H45" s="44" t="s">
        <v>27</v>
      </c>
      <c r="I45" s="41" t="s">
        <v>651</v>
      </c>
      <c r="J45" s="42" t="s">
        <v>652</v>
      </c>
      <c r="K45" s="38">
        <v>58</v>
      </c>
      <c r="L45" s="38">
        <v>3</v>
      </c>
      <c r="M45" s="42" t="s">
        <v>1583</v>
      </c>
      <c r="N45" s="38" t="s">
        <v>62</v>
      </c>
      <c r="O45" s="15" t="str">
        <f t="shared" si="0"/>
        <v>Tiên</v>
      </c>
      <c r="P45" s="13" t="str">
        <f t="shared" si="1"/>
        <v>2009</v>
      </c>
      <c r="R45" s="9"/>
    </row>
    <row r="46" spans="1:18" ht="15.75" customHeight="1" x14ac:dyDescent="0.25">
      <c r="A46" s="21">
        <f>IF(D46="","",MAX($A$8:A45)+1)</f>
        <v>39</v>
      </c>
      <c r="B46" s="22" t="s">
        <v>1762</v>
      </c>
      <c r="C46" s="23"/>
      <c r="D46" s="37" t="s">
        <v>1119</v>
      </c>
      <c r="E46" s="38" t="s">
        <v>25</v>
      </c>
      <c r="F46" s="38"/>
      <c r="G46" s="39" t="s">
        <v>1120</v>
      </c>
      <c r="H46" s="44" t="s">
        <v>27</v>
      </c>
      <c r="I46" s="41" t="s">
        <v>1121</v>
      </c>
      <c r="J46" s="42" t="s">
        <v>1122</v>
      </c>
      <c r="K46" s="38">
        <v>693</v>
      </c>
      <c r="L46" s="38">
        <v>23</v>
      </c>
      <c r="M46" s="42" t="s">
        <v>1581</v>
      </c>
      <c r="N46" s="38" t="s">
        <v>30</v>
      </c>
      <c r="O46" s="15" t="str">
        <f t="shared" si="0"/>
        <v>Toàn</v>
      </c>
      <c r="P46" s="13" t="str">
        <f t="shared" si="1"/>
        <v>2009</v>
      </c>
      <c r="R46" s="9"/>
    </row>
    <row r="47" spans="1:18" ht="15.75" customHeight="1" x14ac:dyDescent="0.25">
      <c r="A47" s="21">
        <f>IF(D47="","",MAX($A$8:A46)+1)</f>
        <v>40</v>
      </c>
      <c r="B47" s="22" t="s">
        <v>1763</v>
      </c>
      <c r="C47" s="23"/>
      <c r="D47" s="37" t="s">
        <v>521</v>
      </c>
      <c r="E47" s="38" t="s">
        <v>45</v>
      </c>
      <c r="F47" s="38" t="s">
        <v>1674</v>
      </c>
      <c r="G47" s="39" t="s">
        <v>522</v>
      </c>
      <c r="H47" s="40" t="s">
        <v>27</v>
      </c>
      <c r="I47" s="41" t="s">
        <v>523</v>
      </c>
      <c r="J47" s="42" t="s">
        <v>524</v>
      </c>
      <c r="K47" s="38">
        <v>524</v>
      </c>
      <c r="L47" s="38"/>
      <c r="M47" s="42" t="s">
        <v>1581</v>
      </c>
      <c r="N47" s="38" t="s">
        <v>49</v>
      </c>
      <c r="O47" s="15" t="str">
        <f t="shared" si="0"/>
        <v>Trân</v>
      </c>
      <c r="P47" s="13" t="str">
        <f t="shared" si="1"/>
        <v>2009</v>
      </c>
      <c r="R47" s="9"/>
    </row>
    <row r="48" spans="1:18" ht="15.75" customHeight="1" x14ac:dyDescent="0.25">
      <c r="A48" s="21">
        <f>IF(D48="","",MAX($A$8:A47)+1)</f>
        <v>41</v>
      </c>
      <c r="B48" s="22" t="s">
        <v>1764</v>
      </c>
      <c r="C48" s="23"/>
      <c r="D48" s="37" t="s">
        <v>361</v>
      </c>
      <c r="E48" s="38" t="s">
        <v>25</v>
      </c>
      <c r="F48" s="38"/>
      <c r="G48" s="39" t="s">
        <v>362</v>
      </c>
      <c r="H48" s="44" t="s">
        <v>27</v>
      </c>
      <c r="I48" s="41" t="s">
        <v>363</v>
      </c>
      <c r="J48" s="42" t="s">
        <v>364</v>
      </c>
      <c r="K48" s="38">
        <v>880</v>
      </c>
      <c r="L48" s="38">
        <v>35</v>
      </c>
      <c r="M48" s="42" t="s">
        <v>1590</v>
      </c>
      <c r="N48" s="38" t="s">
        <v>62</v>
      </c>
      <c r="O48" s="15" t="str">
        <f t="shared" si="0"/>
        <v>Vĩ</v>
      </c>
      <c r="P48" s="13" t="str">
        <f t="shared" si="1"/>
        <v>2009</v>
      </c>
      <c r="R48" s="9"/>
    </row>
    <row r="49" spans="1:18" ht="15.75" customHeight="1" x14ac:dyDescent="0.25">
      <c r="A49" s="21">
        <f>IF(D49="","",MAX($A$8:A48)+1)</f>
        <v>42</v>
      </c>
      <c r="B49" s="22" t="s">
        <v>1765</v>
      </c>
      <c r="C49" s="23"/>
      <c r="D49" s="37" t="s">
        <v>998</v>
      </c>
      <c r="E49" s="38" t="s">
        <v>25</v>
      </c>
      <c r="F49" s="38"/>
      <c r="G49" s="39" t="s">
        <v>892</v>
      </c>
      <c r="H49" s="40" t="s">
        <v>27</v>
      </c>
      <c r="I49" s="41" t="s">
        <v>999</v>
      </c>
      <c r="J49" s="42" t="s">
        <v>1000</v>
      </c>
      <c r="K49" s="38">
        <v>123</v>
      </c>
      <c r="L49" s="38">
        <v>8</v>
      </c>
      <c r="M49" s="42" t="s">
        <v>1597</v>
      </c>
      <c r="N49" s="38" t="s">
        <v>35</v>
      </c>
      <c r="O49" s="15" t="str">
        <f t="shared" si="0"/>
        <v>Vinh</v>
      </c>
      <c r="P49" s="13" t="str">
        <f t="shared" si="1"/>
        <v>2009</v>
      </c>
      <c r="R49" s="9"/>
    </row>
    <row r="50" spans="1:18" ht="15.75" customHeight="1" x14ac:dyDescent="0.25">
      <c r="A50" s="21">
        <f>IF(D50="","",MAX($A$8:A49)+1)</f>
        <v>43</v>
      </c>
      <c r="B50" s="22" t="s">
        <v>1766</v>
      </c>
      <c r="C50" s="23"/>
      <c r="D50" s="37" t="s">
        <v>1562</v>
      </c>
      <c r="E50" s="38" t="s">
        <v>45</v>
      </c>
      <c r="F50" s="38"/>
      <c r="G50" s="39" t="s">
        <v>1563</v>
      </c>
      <c r="H50" s="40" t="s">
        <v>27</v>
      </c>
      <c r="I50" s="41" t="s">
        <v>1564</v>
      </c>
      <c r="J50" s="42" t="s">
        <v>1565</v>
      </c>
      <c r="K50" s="38">
        <v>31</v>
      </c>
      <c r="L50" s="38">
        <v>1</v>
      </c>
      <c r="M50" s="42" t="s">
        <v>1584</v>
      </c>
      <c r="N50" s="38" t="s">
        <v>35</v>
      </c>
      <c r="O50" s="15" t="str">
        <f t="shared" si="0"/>
        <v>Vy</v>
      </c>
      <c r="P50" s="13" t="str">
        <f t="shared" si="1"/>
        <v>2009</v>
      </c>
      <c r="R50" s="9"/>
    </row>
    <row r="51" spans="1:18" ht="15.75" customHeight="1" x14ac:dyDescent="0.25">
      <c r="A51" s="21">
        <f>IF(D51="","",MAX($A$8:A50)+1)</f>
        <v>44</v>
      </c>
      <c r="B51" s="22" t="s">
        <v>1767</v>
      </c>
      <c r="C51" s="23"/>
      <c r="D51" s="37" t="s">
        <v>1566</v>
      </c>
      <c r="E51" s="38" t="s">
        <v>45</v>
      </c>
      <c r="F51" s="38"/>
      <c r="G51" s="39" t="s">
        <v>1567</v>
      </c>
      <c r="H51" s="44" t="s">
        <v>27</v>
      </c>
      <c r="I51" s="41" t="s">
        <v>1568</v>
      </c>
      <c r="J51" s="42" t="s">
        <v>1274</v>
      </c>
      <c r="K51" s="38">
        <v>780</v>
      </c>
      <c r="L51" s="38">
        <v>31</v>
      </c>
      <c r="M51" s="42" t="s">
        <v>1591</v>
      </c>
      <c r="N51" s="38" t="s">
        <v>62</v>
      </c>
      <c r="O51" s="15" t="str">
        <f t="shared" si="0"/>
        <v>Vy</v>
      </c>
      <c r="P51" s="13" t="str">
        <f t="shared" si="1"/>
        <v>2009</v>
      </c>
      <c r="R51" s="9"/>
    </row>
    <row r="52" spans="1:18" ht="15.75" customHeight="1" x14ac:dyDescent="0.25">
      <c r="A52" s="21">
        <f>IF(D52="","",MAX($A$8:A51)+1)</f>
        <v>45</v>
      </c>
      <c r="B52" s="22" t="s">
        <v>1768</v>
      </c>
      <c r="C52" s="23"/>
      <c r="D52" s="37" t="s">
        <v>1002</v>
      </c>
      <c r="E52" s="38" t="s">
        <v>45</v>
      </c>
      <c r="F52" s="38"/>
      <c r="G52" s="39" t="s">
        <v>1003</v>
      </c>
      <c r="H52" s="44" t="s">
        <v>27</v>
      </c>
      <c r="I52" s="41" t="s">
        <v>1004</v>
      </c>
      <c r="J52" s="42" t="s">
        <v>887</v>
      </c>
      <c r="K52" s="38">
        <v>873</v>
      </c>
      <c r="L52" s="38">
        <v>35</v>
      </c>
      <c r="M52" s="42" t="s">
        <v>1591</v>
      </c>
      <c r="N52" s="38" t="s">
        <v>62</v>
      </c>
      <c r="O52" s="15" t="str">
        <f t="shared" si="0"/>
        <v>Xuyên</v>
      </c>
      <c r="P52" s="13" t="str">
        <f t="shared" si="1"/>
        <v>2009</v>
      </c>
      <c r="R52" s="9"/>
    </row>
    <row r="53" spans="1:18" ht="15.75" customHeight="1" x14ac:dyDescent="0.25">
      <c r="A53" s="21">
        <f>IF(D53="","",MAX($A$8:A52)+1)</f>
        <v>46</v>
      </c>
      <c r="B53" s="22" t="s">
        <v>1769</v>
      </c>
      <c r="C53" s="23"/>
      <c r="D53" s="37" t="s">
        <v>1621</v>
      </c>
      <c r="E53" s="38" t="s">
        <v>45</v>
      </c>
      <c r="F53" s="38"/>
      <c r="G53" s="39" t="s">
        <v>1622</v>
      </c>
      <c r="H53" s="40" t="s">
        <v>27</v>
      </c>
      <c r="I53" s="41" t="s">
        <v>1623</v>
      </c>
      <c r="J53" s="42" t="s">
        <v>1624</v>
      </c>
      <c r="K53" s="38"/>
      <c r="L53" s="38"/>
      <c r="M53" s="42" t="s">
        <v>1620</v>
      </c>
      <c r="N53" s="45" t="s">
        <v>1625</v>
      </c>
      <c r="O53" s="15" t="str">
        <f t="shared" si="0"/>
        <v>Yến</v>
      </c>
      <c r="P53" s="13" t="str">
        <f t="shared" si="1"/>
        <v>2009</v>
      </c>
      <c r="R53" s="9"/>
    </row>
    <row r="54" spans="1:18" ht="15.75" customHeight="1" x14ac:dyDescent="0.25">
      <c r="A54" s="21" t="str">
        <f>IF(D54="","",MAX($A$8:A53)+1)</f>
        <v/>
      </c>
      <c r="B54" s="22"/>
      <c r="C54" s="23"/>
      <c r="D54" s="48"/>
      <c r="E54" s="49"/>
      <c r="F54" s="49"/>
      <c r="G54" s="50"/>
      <c r="H54" s="45"/>
      <c r="I54" s="45"/>
      <c r="J54" s="45"/>
      <c r="K54" s="49"/>
      <c r="L54" s="49"/>
      <c r="M54" s="45"/>
      <c r="N54" s="45"/>
      <c r="O54" s="15" t="str">
        <f t="shared" ref="O54:O57" si="2">TRIM(RIGHT(SUBSTITUTE(TRIM(D54)," ",REPT(" ",LEN(TRIM(D54)))),LEN(TRIM(D54))))</f>
        <v/>
      </c>
      <c r="P54" s="13" t="str">
        <f t="shared" ref="P54:P57" si="3">RIGHT(G54,4)</f>
        <v/>
      </c>
    </row>
    <row r="55" spans="1:18" ht="15.75" customHeight="1" x14ac:dyDescent="0.25">
      <c r="A55" s="21" t="str">
        <f>IF(D55="","",MAX($A$8:A54)+1)</f>
        <v/>
      </c>
      <c r="B55" s="22"/>
      <c r="C55" s="23"/>
      <c r="D55" s="48"/>
      <c r="E55" s="49"/>
      <c r="F55" s="49"/>
      <c r="G55" s="50"/>
      <c r="H55" s="45"/>
      <c r="I55" s="45"/>
      <c r="J55" s="45"/>
      <c r="K55" s="49"/>
      <c r="L55" s="49"/>
      <c r="M55" s="45"/>
      <c r="N55" s="45"/>
      <c r="O55" s="15" t="str">
        <f t="shared" si="2"/>
        <v/>
      </c>
      <c r="P55" s="13" t="str">
        <f t="shared" si="3"/>
        <v/>
      </c>
    </row>
    <row r="56" spans="1:18" ht="15.75" customHeight="1" x14ac:dyDescent="0.25">
      <c r="A56" s="21" t="str">
        <f>IF(D56="","",MAX($A$8:A55)+1)</f>
        <v/>
      </c>
      <c r="B56" s="22"/>
      <c r="C56" s="23"/>
      <c r="D56" s="48"/>
      <c r="E56" s="49"/>
      <c r="F56" s="49"/>
      <c r="G56" s="50"/>
      <c r="H56" s="45"/>
      <c r="I56" s="45"/>
      <c r="J56" s="45"/>
      <c r="K56" s="49"/>
      <c r="L56" s="49"/>
      <c r="M56" s="45"/>
      <c r="N56" s="45"/>
      <c r="O56" s="15" t="str">
        <f t="shared" si="2"/>
        <v/>
      </c>
      <c r="P56" s="13" t="str">
        <f t="shared" si="3"/>
        <v/>
      </c>
    </row>
    <row r="57" spans="1:18" ht="15.75" customHeight="1" x14ac:dyDescent="0.25">
      <c r="A57" s="21" t="str">
        <f>IF(D57="","",MAX($A$8:A56)+1)</f>
        <v/>
      </c>
      <c r="B57" s="22"/>
      <c r="C57" s="23"/>
      <c r="D57" s="48"/>
      <c r="E57" s="49"/>
      <c r="F57" s="49"/>
      <c r="G57" s="50"/>
      <c r="H57" s="45"/>
      <c r="I57" s="45"/>
      <c r="J57" s="45"/>
      <c r="K57" s="49"/>
      <c r="L57" s="49"/>
      <c r="M57" s="45"/>
      <c r="N57" s="45"/>
      <c r="O57" s="15" t="str">
        <f t="shared" si="2"/>
        <v/>
      </c>
      <c r="P57" s="13" t="str">
        <f t="shared" si="3"/>
        <v/>
      </c>
    </row>
    <row r="58" spans="1:18" ht="15.75" customHeight="1" x14ac:dyDescent="0.25">
      <c r="A58" s="24"/>
      <c r="B58" s="25"/>
      <c r="C58" s="26"/>
      <c r="D58" s="27"/>
      <c r="E58" s="28"/>
      <c r="F58" s="28"/>
      <c r="G58" s="29"/>
      <c r="H58" s="30"/>
      <c r="I58" s="30"/>
      <c r="J58" s="30"/>
      <c r="K58" s="31"/>
      <c r="L58" s="31"/>
      <c r="M58" s="30"/>
      <c r="N58" s="30"/>
      <c r="O58" s="32"/>
      <c r="P58" s="29"/>
    </row>
    <row r="59" spans="1:18" ht="15.75" x14ac:dyDescent="0.25">
      <c r="C59" s="3"/>
      <c r="D59" s="93" t="str">
        <f>"Tổng kết danh sách có "&amp;COUNT($A$8:A57)&amp;" học sinh "&amp; "("&amp; COUNTIF($E$8:E57,"x")&amp;" nữ)"</f>
        <v>Tổng kết danh sách có 46 học sinh (23 nữ)</v>
      </c>
      <c r="E59" s="93"/>
      <c r="F59" s="93"/>
      <c r="G59" s="93"/>
      <c r="H59" s="93"/>
    </row>
    <row r="60" spans="1:18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35"/>
      <c r="J65" s="36" t="str">
        <f>'6a1_2021'!J65</f>
        <v>Nguyễn Thanh Hùng</v>
      </c>
    </row>
  </sheetData>
  <sortState ref="D8:Q53">
    <sortCondition ref="O8:O53"/>
    <sortCondition ref="D8:D53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opLeftCell="A22" zoomScale="85" zoomScaleNormal="85" workbookViewId="0">
      <selection activeCell="G55" sqref="G55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28515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9" ht="28.5" customHeight="1" x14ac:dyDescent="0.25">
      <c r="A1" s="77" t="s">
        <v>20</v>
      </c>
      <c r="B1" s="78"/>
      <c r="C1" s="78"/>
      <c r="D1" s="78"/>
      <c r="E1" s="1"/>
      <c r="F1" s="88" t="s">
        <v>21</v>
      </c>
      <c r="G1" s="89"/>
      <c r="H1" s="89"/>
      <c r="I1" s="89"/>
      <c r="J1" s="89"/>
      <c r="K1" s="1"/>
      <c r="L1" s="1"/>
      <c r="M1" s="1"/>
    </row>
    <row r="2" spans="1:19" ht="18" customHeight="1" x14ac:dyDescent="0.25">
      <c r="B2" s="33"/>
      <c r="C2" s="3"/>
      <c r="D2" s="3"/>
      <c r="F2" s="97" t="str">
        <f>'6a1_2021'!F2:J2</f>
        <v>Vĩnh Thạnh Trung, ngày 11 tháng 9 năm 2020</v>
      </c>
      <c r="G2" s="97"/>
      <c r="H2" s="97"/>
      <c r="I2" s="97"/>
      <c r="J2" s="97"/>
      <c r="K2" s="3"/>
    </row>
    <row r="3" spans="1:19" ht="15.75" customHeight="1" x14ac:dyDescent="0.25">
      <c r="A3" s="34"/>
      <c r="B3" s="33"/>
      <c r="D3" s="99" t="s">
        <v>2126</v>
      </c>
      <c r="E3" s="5"/>
      <c r="F3" s="70" t="s">
        <v>700</v>
      </c>
      <c r="G3" s="70"/>
      <c r="H3" s="70"/>
      <c r="I3" s="70"/>
      <c r="J3" s="70"/>
      <c r="K3" s="5"/>
      <c r="L3" s="5"/>
      <c r="M3" s="5"/>
    </row>
    <row r="4" spans="1:19" ht="14.25" customHeight="1" x14ac:dyDescent="0.25">
      <c r="A4" s="4"/>
      <c r="E4" s="6"/>
      <c r="F4" s="6"/>
      <c r="G4" s="6"/>
      <c r="H4" s="98" t="str">
        <f>'6a1_2021'!H4:I4</f>
        <v>Năm học: 2020-2021</v>
      </c>
      <c r="I4" s="98"/>
      <c r="J4" s="7"/>
      <c r="K4" s="6"/>
      <c r="L4" s="6"/>
      <c r="M4" s="6"/>
      <c r="O4" s="6"/>
    </row>
    <row r="5" spans="1:19" ht="15.75" x14ac:dyDescent="0.25">
      <c r="E5" s="8"/>
      <c r="F5" s="94" t="s">
        <v>7</v>
      </c>
      <c r="G5" s="94"/>
      <c r="H5" s="94"/>
      <c r="I5" s="92" t="s">
        <v>1575</v>
      </c>
      <c r="J5" s="92"/>
      <c r="K5" s="8"/>
      <c r="L5" s="86"/>
      <c r="M5" s="87"/>
    </row>
    <row r="6" spans="1:19" ht="21" customHeight="1" x14ac:dyDescent="0.25">
      <c r="A6" s="73" t="s">
        <v>0</v>
      </c>
      <c r="B6" s="73" t="s">
        <v>1</v>
      </c>
      <c r="C6" s="73" t="s">
        <v>2</v>
      </c>
      <c r="D6" s="75" t="s">
        <v>11</v>
      </c>
      <c r="E6" s="95" t="s">
        <v>22</v>
      </c>
      <c r="F6" s="79" t="s">
        <v>16</v>
      </c>
      <c r="G6" s="81" t="s">
        <v>8</v>
      </c>
      <c r="H6" s="75" t="s">
        <v>12</v>
      </c>
      <c r="I6" s="73" t="s">
        <v>14</v>
      </c>
      <c r="J6" s="73" t="s">
        <v>13</v>
      </c>
      <c r="K6" s="83" t="s">
        <v>3</v>
      </c>
      <c r="L6" s="84"/>
      <c r="M6" s="85"/>
      <c r="N6" s="75" t="s">
        <v>10</v>
      </c>
      <c r="O6" s="75" t="s">
        <v>19</v>
      </c>
      <c r="P6" s="71" t="s">
        <v>18</v>
      </c>
    </row>
    <row r="7" spans="1:19" ht="21.75" customHeight="1" x14ac:dyDescent="0.25">
      <c r="A7" s="74"/>
      <c r="B7" s="74"/>
      <c r="C7" s="74"/>
      <c r="D7" s="76"/>
      <c r="E7" s="96"/>
      <c r="F7" s="80"/>
      <c r="G7" s="82"/>
      <c r="H7" s="76"/>
      <c r="I7" s="74"/>
      <c r="J7" s="74"/>
      <c r="K7" s="16" t="s">
        <v>4</v>
      </c>
      <c r="L7" s="17" t="s">
        <v>5</v>
      </c>
      <c r="M7" s="17" t="s">
        <v>15</v>
      </c>
      <c r="N7" s="76"/>
      <c r="O7" s="76"/>
      <c r="P7" s="72"/>
    </row>
    <row r="8" spans="1:19" ht="15.75" customHeight="1" x14ac:dyDescent="0.25">
      <c r="A8" s="18">
        <f>IF(D8="","",1)</f>
        <v>1</v>
      </c>
      <c r="B8" s="19" t="s">
        <v>1770</v>
      </c>
      <c r="C8" s="20"/>
      <c r="D8" s="37" t="s">
        <v>1157</v>
      </c>
      <c r="E8" s="38" t="s">
        <v>45</v>
      </c>
      <c r="F8" s="38"/>
      <c r="G8" s="39" t="s">
        <v>430</v>
      </c>
      <c r="H8" s="44" t="s">
        <v>27</v>
      </c>
      <c r="I8" s="41" t="s">
        <v>1158</v>
      </c>
      <c r="J8" s="42" t="s">
        <v>1159</v>
      </c>
      <c r="K8" s="38">
        <v>7</v>
      </c>
      <c r="L8" s="38">
        <v>1</v>
      </c>
      <c r="M8" s="42" t="s">
        <v>1593</v>
      </c>
      <c r="N8" s="38" t="s">
        <v>30</v>
      </c>
      <c r="O8" s="14" t="str">
        <f t="shared" ref="O8:O54" si="0">TRIM(RIGHT(SUBSTITUTE(TRIM(D8)," ",REPT(" ",LEN(TRIM(D8)))),LEN(TRIM(D8))))</f>
        <v>Anh</v>
      </c>
      <c r="P8" s="12" t="str">
        <f t="shared" ref="P8:P54" si="1">RIGHT(G8,4)</f>
        <v>2009</v>
      </c>
      <c r="Q8" s="9"/>
      <c r="R8" s="9"/>
      <c r="S8" s="9"/>
    </row>
    <row r="9" spans="1:19" ht="15.75" customHeight="1" x14ac:dyDescent="0.25">
      <c r="A9" s="21">
        <f>IF(D9="","",MAX($A$8:A8)+1)</f>
        <v>2</v>
      </c>
      <c r="B9" s="22" t="s">
        <v>1771</v>
      </c>
      <c r="C9" s="23"/>
      <c r="D9" s="37" t="s">
        <v>1300</v>
      </c>
      <c r="E9" s="38" t="s">
        <v>45</v>
      </c>
      <c r="F9" s="38"/>
      <c r="G9" s="39" t="s">
        <v>1301</v>
      </c>
      <c r="H9" s="44" t="s">
        <v>27</v>
      </c>
      <c r="I9" s="41" t="s">
        <v>1302</v>
      </c>
      <c r="J9" s="42" t="s">
        <v>1303</v>
      </c>
      <c r="K9" s="38">
        <v>727</v>
      </c>
      <c r="L9" s="38">
        <v>29</v>
      </c>
      <c r="M9" s="42" t="s">
        <v>1591</v>
      </c>
      <c r="N9" s="38" t="s">
        <v>62</v>
      </c>
      <c r="O9" s="15" t="str">
        <f t="shared" si="0"/>
        <v>Anh</v>
      </c>
      <c r="P9" s="13" t="str">
        <f t="shared" si="1"/>
        <v>2009</v>
      </c>
      <c r="R9" s="9"/>
    </row>
    <row r="10" spans="1:19" ht="15.75" customHeight="1" x14ac:dyDescent="0.25">
      <c r="A10" s="21">
        <f>IF(D10="","",MAX($A$8:A9)+1)</f>
        <v>3</v>
      </c>
      <c r="B10" s="22" t="s">
        <v>1772</v>
      </c>
      <c r="C10" s="23"/>
      <c r="D10" s="37" t="s">
        <v>715</v>
      </c>
      <c r="E10" s="38" t="s">
        <v>45</v>
      </c>
      <c r="F10" s="38"/>
      <c r="G10" s="39" t="s">
        <v>665</v>
      </c>
      <c r="H10" s="44" t="s">
        <v>27</v>
      </c>
      <c r="I10" s="41" t="s">
        <v>716</v>
      </c>
      <c r="J10" s="42" t="s">
        <v>717</v>
      </c>
      <c r="K10" s="38">
        <v>189</v>
      </c>
      <c r="L10" s="38">
        <v>7</v>
      </c>
      <c r="M10" s="42" t="s">
        <v>1581</v>
      </c>
      <c r="N10" s="38" t="s">
        <v>30</v>
      </c>
      <c r="O10" s="15" t="str">
        <f t="shared" si="0"/>
        <v>Diệu</v>
      </c>
      <c r="P10" s="13" t="str">
        <f t="shared" si="1"/>
        <v>2009</v>
      </c>
      <c r="R10" s="9"/>
    </row>
    <row r="11" spans="1:19" ht="15.75" customHeight="1" x14ac:dyDescent="0.25">
      <c r="A11" s="21">
        <f>IF(D11="","",MAX($A$8:A10)+1)</f>
        <v>4</v>
      </c>
      <c r="B11" s="22" t="s">
        <v>1773</v>
      </c>
      <c r="C11" s="23"/>
      <c r="D11" s="37" t="s">
        <v>1021</v>
      </c>
      <c r="E11" s="38" t="s">
        <v>25</v>
      </c>
      <c r="F11" s="38"/>
      <c r="G11" s="39" t="s">
        <v>665</v>
      </c>
      <c r="H11" s="40" t="s">
        <v>27</v>
      </c>
      <c r="I11" s="41" t="s">
        <v>1022</v>
      </c>
      <c r="J11" s="42" t="s">
        <v>1023</v>
      </c>
      <c r="K11" s="38">
        <v>54</v>
      </c>
      <c r="L11" s="38">
        <v>2</v>
      </c>
      <c r="M11" s="42" t="s">
        <v>1603</v>
      </c>
      <c r="N11" s="38" t="s">
        <v>35</v>
      </c>
      <c r="O11" s="15" t="str">
        <f t="shared" si="0"/>
        <v>Doanh</v>
      </c>
      <c r="P11" s="13" t="str">
        <f t="shared" si="1"/>
        <v>2009</v>
      </c>
      <c r="R11" s="9"/>
    </row>
    <row r="12" spans="1:19" ht="15.75" customHeight="1" x14ac:dyDescent="0.25">
      <c r="A12" s="21">
        <f>IF(D12="","",MAX($A$8:A11)+1)</f>
        <v>5</v>
      </c>
      <c r="B12" s="22" t="s">
        <v>1774</v>
      </c>
      <c r="C12" s="23"/>
      <c r="D12" s="37" t="s">
        <v>723</v>
      </c>
      <c r="E12" s="38" t="s">
        <v>25</v>
      </c>
      <c r="F12" s="38"/>
      <c r="G12" s="39" t="s">
        <v>479</v>
      </c>
      <c r="H12" s="44" t="s">
        <v>27</v>
      </c>
      <c r="I12" s="41" t="s">
        <v>724</v>
      </c>
      <c r="J12" s="42" t="s">
        <v>725</v>
      </c>
      <c r="K12" s="38">
        <v>99</v>
      </c>
      <c r="L12" s="38">
        <v>3</v>
      </c>
      <c r="M12" s="42" t="s">
        <v>1582</v>
      </c>
      <c r="N12" s="38" t="s">
        <v>62</v>
      </c>
      <c r="O12" s="15" t="str">
        <f t="shared" si="0"/>
        <v>Dương</v>
      </c>
      <c r="P12" s="13" t="str">
        <f t="shared" si="1"/>
        <v>2009</v>
      </c>
      <c r="R12" s="9"/>
    </row>
    <row r="13" spans="1:19" ht="15.75" customHeight="1" x14ac:dyDescent="0.25">
      <c r="A13" s="21">
        <f>IF(D13="","",MAX($A$8:A12)+1)</f>
        <v>6</v>
      </c>
      <c r="B13" s="22" t="s">
        <v>1775</v>
      </c>
      <c r="C13" s="23"/>
      <c r="D13" s="37" t="s">
        <v>883</v>
      </c>
      <c r="E13" s="38" t="s">
        <v>25</v>
      </c>
      <c r="F13" s="38"/>
      <c r="G13" s="39" t="s">
        <v>884</v>
      </c>
      <c r="H13" s="40" t="s">
        <v>27</v>
      </c>
      <c r="I13" s="41" t="s">
        <v>746</v>
      </c>
      <c r="J13" s="42" t="s">
        <v>885</v>
      </c>
      <c r="K13" s="38" t="s">
        <v>25</v>
      </c>
      <c r="L13" s="38">
        <v>23</v>
      </c>
      <c r="M13" s="42" t="s">
        <v>1604</v>
      </c>
      <c r="N13" s="38" t="s">
        <v>886</v>
      </c>
      <c r="O13" s="15" t="str">
        <f t="shared" si="0"/>
        <v>Dương</v>
      </c>
      <c r="P13" s="13" t="str">
        <f t="shared" si="1"/>
        <v>2009</v>
      </c>
      <c r="R13" s="9"/>
    </row>
    <row r="14" spans="1:19" ht="15.75" customHeight="1" x14ac:dyDescent="0.25">
      <c r="A14" s="21">
        <f>IF(D14="","",MAX($A$8:A13)+1)</f>
        <v>7</v>
      </c>
      <c r="B14" s="22" t="s">
        <v>1776</v>
      </c>
      <c r="C14" s="23"/>
      <c r="D14" s="37" t="s">
        <v>566</v>
      </c>
      <c r="E14" s="38" t="s">
        <v>25</v>
      </c>
      <c r="F14" s="38"/>
      <c r="G14" s="39" t="s">
        <v>567</v>
      </c>
      <c r="H14" s="40" t="s">
        <v>27</v>
      </c>
      <c r="I14" s="41" t="s">
        <v>568</v>
      </c>
      <c r="J14" s="42" t="s">
        <v>569</v>
      </c>
      <c r="K14" s="38">
        <v>30</v>
      </c>
      <c r="L14" s="38">
        <v>2</v>
      </c>
      <c r="M14" s="42" t="s">
        <v>1591</v>
      </c>
      <c r="N14" s="38" t="s">
        <v>35</v>
      </c>
      <c r="O14" s="15" t="str">
        <f t="shared" si="0"/>
        <v>Đệ</v>
      </c>
      <c r="P14" s="13" t="str">
        <f t="shared" si="1"/>
        <v>2009</v>
      </c>
      <c r="R14" s="9"/>
    </row>
    <row r="15" spans="1:19" ht="15.75" customHeight="1" x14ac:dyDescent="0.25">
      <c r="A15" s="21">
        <f>IF(D15="","",MAX($A$8:A14)+1)</f>
        <v>8</v>
      </c>
      <c r="B15" s="22" t="s">
        <v>1777</v>
      </c>
      <c r="C15" s="23"/>
      <c r="D15" s="37" t="s">
        <v>1665</v>
      </c>
      <c r="E15" s="38" t="s">
        <v>45</v>
      </c>
      <c r="F15" s="38"/>
      <c r="G15" s="39" t="s">
        <v>128</v>
      </c>
      <c r="H15" s="44" t="s">
        <v>27</v>
      </c>
      <c r="I15" s="41" t="s">
        <v>1667</v>
      </c>
      <c r="J15" s="42" t="s">
        <v>1668</v>
      </c>
      <c r="K15" s="38"/>
      <c r="L15" s="38"/>
      <c r="M15" s="42" t="s">
        <v>1584</v>
      </c>
      <c r="N15" s="63" t="s">
        <v>1625</v>
      </c>
      <c r="O15" s="15" t="str">
        <f t="shared" si="0"/>
        <v>Hân</v>
      </c>
      <c r="P15" s="13" t="str">
        <f t="shared" si="1"/>
        <v>2009</v>
      </c>
      <c r="R15" s="9"/>
    </row>
    <row r="16" spans="1:19" ht="15.75" customHeight="1" x14ac:dyDescent="0.25">
      <c r="A16" s="21">
        <f>IF(D16="","",MAX($A$8:A15)+1)</f>
        <v>9</v>
      </c>
      <c r="B16" s="22" t="s">
        <v>1778</v>
      </c>
      <c r="C16" s="23"/>
      <c r="D16" s="37" t="s">
        <v>405</v>
      </c>
      <c r="E16" s="38"/>
      <c r="F16" s="38"/>
      <c r="G16" s="39" t="s">
        <v>172</v>
      </c>
      <c r="H16" s="40" t="s">
        <v>27</v>
      </c>
      <c r="I16" s="41" t="s">
        <v>406</v>
      </c>
      <c r="J16" s="42" t="s">
        <v>407</v>
      </c>
      <c r="K16" s="38"/>
      <c r="L16" s="38">
        <v>8</v>
      </c>
      <c r="M16" s="42" t="s">
        <v>1605</v>
      </c>
      <c r="N16" s="38" t="s">
        <v>49</v>
      </c>
      <c r="O16" s="15" t="str">
        <f t="shared" si="0"/>
        <v>Hào</v>
      </c>
      <c r="P16" s="13" t="str">
        <f t="shared" si="1"/>
        <v>2009</v>
      </c>
      <c r="R16" s="9"/>
    </row>
    <row r="17" spans="1:18" ht="15.75" customHeight="1" x14ac:dyDescent="0.25">
      <c r="A17" s="21">
        <f>IF(D17="","",MAX($A$8:A16)+1)</f>
        <v>10</v>
      </c>
      <c r="B17" s="22" t="s">
        <v>1779</v>
      </c>
      <c r="C17" s="23"/>
      <c r="D17" s="37" t="s">
        <v>1038</v>
      </c>
      <c r="E17" s="38" t="s">
        <v>25</v>
      </c>
      <c r="F17" s="38"/>
      <c r="G17" s="39" t="s">
        <v>1039</v>
      </c>
      <c r="H17" s="44" t="s">
        <v>27</v>
      </c>
      <c r="I17" s="41" t="s">
        <v>1040</v>
      </c>
      <c r="J17" s="42" t="s">
        <v>1041</v>
      </c>
      <c r="K17" s="38">
        <v>214</v>
      </c>
      <c r="L17" s="38">
        <v>7</v>
      </c>
      <c r="M17" s="42" t="s">
        <v>1592</v>
      </c>
      <c r="N17" s="38" t="s">
        <v>62</v>
      </c>
      <c r="O17" s="15" t="str">
        <f t="shared" si="0"/>
        <v>Hiển</v>
      </c>
      <c r="P17" s="13" t="str">
        <f t="shared" si="1"/>
        <v>2009</v>
      </c>
      <c r="R17" s="9"/>
    </row>
    <row r="18" spans="1:18" ht="15.75" customHeight="1" x14ac:dyDescent="0.25">
      <c r="A18" s="21">
        <f>IF(D18="","",MAX($A$8:A17)+1)</f>
        <v>11</v>
      </c>
      <c r="B18" s="22" t="s">
        <v>1780</v>
      </c>
      <c r="C18" s="23"/>
      <c r="D18" s="37" t="s">
        <v>1042</v>
      </c>
      <c r="E18" s="38" t="s">
        <v>45</v>
      </c>
      <c r="F18" s="38"/>
      <c r="G18" s="39" t="s">
        <v>1043</v>
      </c>
      <c r="H18" s="40" t="s">
        <v>27</v>
      </c>
      <c r="I18" s="41" t="s">
        <v>1044</v>
      </c>
      <c r="J18" s="42" t="s">
        <v>1045</v>
      </c>
      <c r="K18" s="38">
        <v>664</v>
      </c>
      <c r="L18" s="38">
        <v>18</v>
      </c>
      <c r="M18" s="42" t="s">
        <v>1584</v>
      </c>
      <c r="N18" s="38" t="s">
        <v>35</v>
      </c>
      <c r="O18" s="15" t="str">
        <f t="shared" si="0"/>
        <v>Hồng</v>
      </c>
      <c r="P18" s="13" t="str">
        <f t="shared" si="1"/>
        <v>2009</v>
      </c>
      <c r="R18" s="9"/>
    </row>
    <row r="19" spans="1:18" ht="15.75" customHeight="1" x14ac:dyDescent="0.25">
      <c r="A19" s="21">
        <f>IF(D19="","",MAX($A$8:A18)+1)</f>
        <v>12</v>
      </c>
      <c r="B19" s="22" t="s">
        <v>1781</v>
      </c>
      <c r="C19" s="23"/>
      <c r="D19" s="37" t="s">
        <v>901</v>
      </c>
      <c r="E19" s="38" t="s">
        <v>45</v>
      </c>
      <c r="F19" s="38"/>
      <c r="G19" s="39" t="s">
        <v>90</v>
      </c>
      <c r="H19" s="40" t="s">
        <v>27</v>
      </c>
      <c r="I19" s="41" t="s">
        <v>902</v>
      </c>
      <c r="J19" s="42" t="s">
        <v>903</v>
      </c>
      <c r="K19" s="38">
        <v>186</v>
      </c>
      <c r="L19" s="38">
        <v>9</v>
      </c>
      <c r="M19" s="42" t="s">
        <v>1591</v>
      </c>
      <c r="N19" s="38" t="s">
        <v>35</v>
      </c>
      <c r="O19" s="15" t="str">
        <f t="shared" si="0"/>
        <v>Hương</v>
      </c>
      <c r="P19" s="13" t="str">
        <f t="shared" si="1"/>
        <v>2009</v>
      </c>
      <c r="R19" s="9"/>
    </row>
    <row r="20" spans="1:18" ht="15.75" customHeight="1" x14ac:dyDescent="0.25">
      <c r="A20" s="21">
        <f>IF(D20="","",MAX($A$8:A19)+1)</f>
        <v>13</v>
      </c>
      <c r="B20" s="22" t="s">
        <v>1782</v>
      </c>
      <c r="C20" s="23"/>
      <c r="D20" s="37" t="s">
        <v>1472</v>
      </c>
      <c r="E20" s="38" t="s">
        <v>25</v>
      </c>
      <c r="F20" s="38"/>
      <c r="G20" s="39" t="s">
        <v>982</v>
      </c>
      <c r="H20" s="40" t="s">
        <v>27</v>
      </c>
      <c r="I20" s="41" t="s">
        <v>1473</v>
      </c>
      <c r="J20" s="42" t="s">
        <v>1474</v>
      </c>
      <c r="K20" s="38">
        <v>545</v>
      </c>
      <c r="L20" s="38">
        <v>14</v>
      </c>
      <c r="M20" s="42" t="s">
        <v>1584</v>
      </c>
      <c r="N20" s="38" t="s">
        <v>35</v>
      </c>
      <c r="O20" s="15" t="str">
        <f t="shared" si="0"/>
        <v>Huy</v>
      </c>
      <c r="P20" s="13" t="str">
        <f t="shared" si="1"/>
        <v>2009</v>
      </c>
      <c r="R20" s="9"/>
    </row>
    <row r="21" spans="1:18" ht="15.75" customHeight="1" x14ac:dyDescent="0.25">
      <c r="A21" s="21">
        <f>IF(D21="","",MAX($A$8:A20)+1)</f>
        <v>14</v>
      </c>
      <c r="B21" s="22" t="s">
        <v>1783</v>
      </c>
      <c r="C21" s="23"/>
      <c r="D21" s="37" t="s">
        <v>1055</v>
      </c>
      <c r="E21" s="38" t="s">
        <v>25</v>
      </c>
      <c r="F21" s="38"/>
      <c r="G21" s="39" t="s">
        <v>1056</v>
      </c>
      <c r="H21" s="44" t="s">
        <v>27</v>
      </c>
      <c r="I21" s="41" t="s">
        <v>1057</v>
      </c>
      <c r="J21" s="42" t="s">
        <v>1058</v>
      </c>
      <c r="K21" s="38">
        <v>479</v>
      </c>
      <c r="L21" s="38">
        <v>16</v>
      </c>
      <c r="M21" s="42" t="s">
        <v>1594</v>
      </c>
      <c r="N21" s="38" t="s">
        <v>62</v>
      </c>
      <c r="O21" s="15" t="str">
        <f t="shared" si="0"/>
        <v>Kha</v>
      </c>
      <c r="P21" s="13" t="str">
        <f t="shared" si="1"/>
        <v>2009</v>
      </c>
      <c r="R21" s="9"/>
    </row>
    <row r="22" spans="1:18" ht="15.75" customHeight="1" x14ac:dyDescent="0.25">
      <c r="A22" s="21">
        <f>IF(D22="","",MAX($A$8:A21)+1)</f>
        <v>15</v>
      </c>
      <c r="B22" s="22" t="s">
        <v>1784</v>
      </c>
      <c r="C22" s="23"/>
      <c r="D22" s="37" t="s">
        <v>1343</v>
      </c>
      <c r="E22" s="38" t="s">
        <v>25</v>
      </c>
      <c r="F22" s="38"/>
      <c r="G22" s="39" t="s">
        <v>1327</v>
      </c>
      <c r="H22" s="44" t="s">
        <v>27</v>
      </c>
      <c r="I22" s="41" t="s">
        <v>1344</v>
      </c>
      <c r="J22" s="42" t="s">
        <v>1345</v>
      </c>
      <c r="K22" s="38">
        <v>188</v>
      </c>
      <c r="L22" s="38">
        <v>8</v>
      </c>
      <c r="M22" s="42" t="s">
        <v>1589</v>
      </c>
      <c r="N22" s="38" t="s">
        <v>30</v>
      </c>
      <c r="O22" s="15" t="str">
        <f t="shared" si="0"/>
        <v>Khang</v>
      </c>
      <c r="P22" s="13" t="str">
        <f t="shared" si="1"/>
        <v>2009</v>
      </c>
      <c r="R22" s="9"/>
    </row>
    <row r="23" spans="1:18" ht="15.75" customHeight="1" x14ac:dyDescent="0.25">
      <c r="A23" s="21">
        <f>IF(D23="","",MAX($A$8:A22)+1)</f>
        <v>16</v>
      </c>
      <c r="B23" s="22" t="s">
        <v>1785</v>
      </c>
      <c r="C23" s="23"/>
      <c r="D23" s="37" t="s">
        <v>1203</v>
      </c>
      <c r="E23" s="38"/>
      <c r="F23" s="38"/>
      <c r="G23" s="39" t="s">
        <v>1204</v>
      </c>
      <c r="H23" s="40" t="s">
        <v>27</v>
      </c>
      <c r="I23" s="41" t="s">
        <v>1205</v>
      </c>
      <c r="J23" s="42" t="s">
        <v>1206</v>
      </c>
      <c r="K23" s="38">
        <v>43</v>
      </c>
      <c r="L23" s="38">
        <v>3</v>
      </c>
      <c r="M23" s="42" t="s">
        <v>1599</v>
      </c>
      <c r="N23" s="38" t="s">
        <v>49</v>
      </c>
      <c r="O23" s="15" t="str">
        <f t="shared" si="0"/>
        <v>Khôi</v>
      </c>
      <c r="P23" s="13" t="str">
        <f t="shared" si="1"/>
        <v>2009</v>
      </c>
      <c r="R23" s="9"/>
    </row>
    <row r="24" spans="1:18" ht="15.75" customHeight="1" x14ac:dyDescent="0.25">
      <c r="A24" s="21">
        <f>IF(D24="","",MAX($A$8:A23)+1)</f>
        <v>17</v>
      </c>
      <c r="B24" s="22" t="s">
        <v>1786</v>
      </c>
      <c r="C24" s="23"/>
      <c r="D24" s="37" t="s">
        <v>1478</v>
      </c>
      <c r="E24" s="38" t="s">
        <v>25</v>
      </c>
      <c r="F24" s="38"/>
      <c r="G24" s="39" t="s">
        <v>279</v>
      </c>
      <c r="H24" s="44" t="s">
        <v>27</v>
      </c>
      <c r="I24" s="41" t="s">
        <v>1479</v>
      </c>
      <c r="J24" s="42" t="s">
        <v>1369</v>
      </c>
      <c r="K24" s="38">
        <v>733</v>
      </c>
      <c r="L24" s="38">
        <v>25</v>
      </c>
      <c r="M24" s="42" t="s">
        <v>1581</v>
      </c>
      <c r="N24" s="38" t="s">
        <v>30</v>
      </c>
      <c r="O24" s="15" t="str">
        <f t="shared" si="0"/>
        <v>Kiệt</v>
      </c>
      <c r="P24" s="13" t="str">
        <f t="shared" si="1"/>
        <v>2009</v>
      </c>
      <c r="R24" s="9"/>
    </row>
    <row r="25" spans="1:18" ht="15.75" customHeight="1" x14ac:dyDescent="0.25">
      <c r="A25" s="21">
        <f>IF(D25="","",MAX($A$8:A24)+1)</f>
        <v>18</v>
      </c>
      <c r="B25" s="22" t="s">
        <v>1787</v>
      </c>
      <c r="C25" s="23"/>
      <c r="D25" s="37" t="s">
        <v>1492</v>
      </c>
      <c r="E25" s="38" t="s">
        <v>25</v>
      </c>
      <c r="F25" s="38"/>
      <c r="G25" s="39" t="s">
        <v>156</v>
      </c>
      <c r="H25" s="44" t="s">
        <v>27</v>
      </c>
      <c r="I25" s="41" t="s">
        <v>1493</v>
      </c>
      <c r="J25" s="42" t="s">
        <v>1494</v>
      </c>
      <c r="K25" s="38">
        <v>231</v>
      </c>
      <c r="L25" s="38">
        <v>9</v>
      </c>
      <c r="M25" s="42" t="s">
        <v>1585</v>
      </c>
      <c r="N25" s="38" t="s">
        <v>30</v>
      </c>
      <c r="O25" s="15" t="str">
        <f t="shared" si="0"/>
        <v>Lộc</v>
      </c>
      <c r="P25" s="13" t="str">
        <f t="shared" si="1"/>
        <v>2009</v>
      </c>
      <c r="R25" s="9"/>
    </row>
    <row r="26" spans="1:18" ht="15.75" customHeight="1" x14ac:dyDescent="0.25">
      <c r="A26" s="21">
        <f>IF(D26="","",MAX($A$8:A25)+1)</f>
        <v>19</v>
      </c>
      <c r="B26" s="22" t="s">
        <v>1788</v>
      </c>
      <c r="C26" s="23"/>
      <c r="D26" s="37" t="s">
        <v>1626</v>
      </c>
      <c r="E26" s="38" t="s">
        <v>25</v>
      </c>
      <c r="F26" s="38"/>
      <c r="G26" s="39" t="s">
        <v>1643</v>
      </c>
      <c r="H26" s="40" t="s">
        <v>27</v>
      </c>
      <c r="I26" s="41" t="s">
        <v>1644</v>
      </c>
      <c r="J26" s="42" t="s">
        <v>1645</v>
      </c>
      <c r="K26" s="38">
        <v>303</v>
      </c>
      <c r="L26" s="38">
        <v>14</v>
      </c>
      <c r="M26" s="42" t="s">
        <v>1646</v>
      </c>
      <c r="N26" s="63" t="s">
        <v>1627</v>
      </c>
      <c r="O26" s="15" t="str">
        <f t="shared" si="0"/>
        <v>Minh</v>
      </c>
      <c r="P26" s="13" t="str">
        <f t="shared" si="1"/>
        <v>2006</v>
      </c>
      <c r="R26" s="9"/>
    </row>
    <row r="27" spans="1:18" ht="15.75" customHeight="1" x14ac:dyDescent="0.25">
      <c r="A27" s="21">
        <f>IF(D27="","",MAX($A$8:A26)+1)</f>
        <v>20</v>
      </c>
      <c r="B27" s="22" t="s">
        <v>1789</v>
      </c>
      <c r="C27" s="23"/>
      <c r="D27" s="37" t="s">
        <v>771</v>
      </c>
      <c r="E27" s="38" t="s">
        <v>45</v>
      </c>
      <c r="F27" s="38"/>
      <c r="G27" s="39" t="s">
        <v>772</v>
      </c>
      <c r="H27" s="40" t="s">
        <v>27</v>
      </c>
      <c r="I27" s="41" t="s">
        <v>773</v>
      </c>
      <c r="J27" s="42" t="s">
        <v>774</v>
      </c>
      <c r="K27" s="38">
        <v>26</v>
      </c>
      <c r="L27" s="38">
        <v>1</v>
      </c>
      <c r="M27" s="42" t="s">
        <v>1591</v>
      </c>
      <c r="N27" s="38" t="s">
        <v>35</v>
      </c>
      <c r="O27" s="15" t="str">
        <f t="shared" si="0"/>
        <v>My</v>
      </c>
      <c r="P27" s="13" t="str">
        <f t="shared" si="1"/>
        <v>2009</v>
      </c>
      <c r="R27" s="9"/>
    </row>
    <row r="28" spans="1:18" ht="15.75" customHeight="1" x14ac:dyDescent="0.25">
      <c r="A28" s="21">
        <f>IF(D28="","",MAX($A$8:A27)+1)</f>
        <v>21</v>
      </c>
      <c r="B28" s="22" t="s">
        <v>1790</v>
      </c>
      <c r="C28" s="23"/>
      <c r="D28" s="37" t="s">
        <v>1072</v>
      </c>
      <c r="E28" s="38" t="s">
        <v>25</v>
      </c>
      <c r="F28" s="38"/>
      <c r="G28" s="39" t="s">
        <v>1073</v>
      </c>
      <c r="H28" s="44" t="s">
        <v>27</v>
      </c>
      <c r="I28" s="41" t="s">
        <v>1074</v>
      </c>
      <c r="J28" s="42" t="s">
        <v>304</v>
      </c>
      <c r="K28" s="38">
        <v>326</v>
      </c>
      <c r="L28" s="38">
        <v>11</v>
      </c>
      <c r="M28" s="42" t="s">
        <v>1582</v>
      </c>
      <c r="N28" s="38" t="s">
        <v>62</v>
      </c>
      <c r="O28" s="15" t="str">
        <f t="shared" si="0"/>
        <v>Nam</v>
      </c>
      <c r="P28" s="13" t="str">
        <f t="shared" si="1"/>
        <v>2009</v>
      </c>
    </row>
    <row r="29" spans="1:18" ht="15.75" customHeight="1" x14ac:dyDescent="0.25">
      <c r="A29" s="21">
        <f>IF(D29="","",MAX($A$8:A28)+1)</f>
        <v>22</v>
      </c>
      <c r="B29" s="22" t="s">
        <v>1791</v>
      </c>
      <c r="C29" s="23"/>
      <c r="D29" s="37" t="s">
        <v>1502</v>
      </c>
      <c r="E29" s="38" t="s">
        <v>45</v>
      </c>
      <c r="F29" s="38"/>
      <c r="G29" s="39" t="s">
        <v>1503</v>
      </c>
      <c r="H29" s="44" t="s">
        <v>27</v>
      </c>
      <c r="I29" s="41" t="s">
        <v>1504</v>
      </c>
      <c r="J29" s="42" t="s">
        <v>1505</v>
      </c>
      <c r="K29" s="38">
        <v>332</v>
      </c>
      <c r="L29" s="38">
        <v>11</v>
      </c>
      <c r="M29" s="42" t="s">
        <v>1606</v>
      </c>
      <c r="N29" s="38" t="s">
        <v>30</v>
      </c>
      <c r="O29" s="15" t="str">
        <f t="shared" si="0"/>
        <v>Ngân</v>
      </c>
      <c r="P29" s="13" t="str">
        <f t="shared" si="1"/>
        <v>2009</v>
      </c>
      <c r="R29" s="9"/>
    </row>
    <row r="30" spans="1:18" ht="15.75" customHeight="1" x14ac:dyDescent="0.25">
      <c r="A30" s="21">
        <f>IF(D30="","",MAX($A$8:A29)+1)</f>
        <v>23</v>
      </c>
      <c r="B30" s="22" t="s">
        <v>1792</v>
      </c>
      <c r="C30" s="23"/>
      <c r="D30" s="37" t="s">
        <v>616</v>
      </c>
      <c r="E30" s="38" t="s">
        <v>45</v>
      </c>
      <c r="F30" s="38"/>
      <c r="G30" s="39" t="s">
        <v>208</v>
      </c>
      <c r="H30" s="40" t="s">
        <v>27</v>
      </c>
      <c r="I30" s="41" t="s">
        <v>617</v>
      </c>
      <c r="J30" s="42" t="s">
        <v>618</v>
      </c>
      <c r="K30" s="38">
        <v>419</v>
      </c>
      <c r="L30" s="38">
        <v>17</v>
      </c>
      <c r="M30" s="42" t="s">
        <v>1591</v>
      </c>
      <c r="N30" s="38" t="s">
        <v>35</v>
      </c>
      <c r="O30" s="15" t="str">
        <f t="shared" si="0"/>
        <v>Ngân</v>
      </c>
      <c r="P30" s="13" t="str">
        <f t="shared" si="1"/>
        <v>2009</v>
      </c>
      <c r="R30" s="9"/>
    </row>
    <row r="31" spans="1:18" ht="15.75" customHeight="1" x14ac:dyDescent="0.25">
      <c r="A31" s="21">
        <f>IF(D31="","",MAX($A$8:A30)+1)</f>
        <v>24</v>
      </c>
      <c r="B31" s="22" t="s">
        <v>1793</v>
      </c>
      <c r="C31" s="23"/>
      <c r="D31" s="37" t="s">
        <v>1506</v>
      </c>
      <c r="E31" s="38" t="s">
        <v>25</v>
      </c>
      <c r="F31" s="38"/>
      <c r="G31" s="39" t="s">
        <v>978</v>
      </c>
      <c r="H31" s="44" t="s">
        <v>27</v>
      </c>
      <c r="I31" s="41" t="s">
        <v>1507</v>
      </c>
      <c r="J31" s="42" t="s">
        <v>1508</v>
      </c>
      <c r="K31" s="38">
        <v>393</v>
      </c>
      <c r="L31" s="38">
        <v>12</v>
      </c>
      <c r="M31" s="42" t="s">
        <v>1592</v>
      </c>
      <c r="N31" s="38" t="s">
        <v>62</v>
      </c>
      <c r="O31" s="15" t="str">
        <f t="shared" si="0"/>
        <v>Nghĩa</v>
      </c>
      <c r="P31" s="13" t="str">
        <f t="shared" si="1"/>
        <v>2009</v>
      </c>
      <c r="R31" s="9"/>
    </row>
    <row r="32" spans="1:18" ht="15.75" customHeight="1" x14ac:dyDescent="0.25">
      <c r="A32" s="21">
        <f>IF(D32="","",MAX($A$8:A31)+1)</f>
        <v>25</v>
      </c>
      <c r="B32" s="22" t="s">
        <v>1794</v>
      </c>
      <c r="C32" s="23"/>
      <c r="D32" s="37" t="s">
        <v>1226</v>
      </c>
      <c r="E32" s="38" t="s">
        <v>45</v>
      </c>
      <c r="F32" s="38"/>
      <c r="G32" s="39" t="s">
        <v>1227</v>
      </c>
      <c r="H32" s="40" t="s">
        <v>27</v>
      </c>
      <c r="I32" s="41" t="s">
        <v>1228</v>
      </c>
      <c r="J32" s="42" t="s">
        <v>1229</v>
      </c>
      <c r="K32" s="38" t="s">
        <v>25</v>
      </c>
      <c r="L32" s="38">
        <v>3</v>
      </c>
      <c r="M32" s="42" t="s">
        <v>1593</v>
      </c>
      <c r="N32" s="38" t="s">
        <v>938</v>
      </c>
      <c r="O32" s="15" t="str">
        <f t="shared" si="0"/>
        <v>Ngọc</v>
      </c>
      <c r="P32" s="13" t="str">
        <f t="shared" si="1"/>
        <v>2009</v>
      </c>
      <c r="R32" s="9"/>
    </row>
    <row r="33" spans="1:18" ht="15.75" customHeight="1" x14ac:dyDescent="0.25">
      <c r="A33" s="21">
        <f>IF(D33="","",MAX($A$8:A32)+1)</f>
        <v>26</v>
      </c>
      <c r="B33" s="22" t="s">
        <v>1795</v>
      </c>
      <c r="C33" s="23"/>
      <c r="D33" s="37" t="s">
        <v>1509</v>
      </c>
      <c r="E33" s="38" t="s">
        <v>45</v>
      </c>
      <c r="F33" s="38"/>
      <c r="G33" s="39" t="s">
        <v>529</v>
      </c>
      <c r="H33" s="40" t="s">
        <v>27</v>
      </c>
      <c r="I33" s="41" t="s">
        <v>1510</v>
      </c>
      <c r="J33" s="42" t="s">
        <v>1511</v>
      </c>
      <c r="K33" s="38" t="s">
        <v>25</v>
      </c>
      <c r="L33" s="38">
        <v>2</v>
      </c>
      <c r="M33" s="42" t="s">
        <v>1592</v>
      </c>
      <c r="N33" s="38" t="s">
        <v>35</v>
      </c>
      <c r="O33" s="15" t="str">
        <f t="shared" si="0"/>
        <v>Ngọc</v>
      </c>
      <c r="P33" s="13" t="str">
        <f t="shared" si="1"/>
        <v>2009</v>
      </c>
      <c r="R33" s="9"/>
    </row>
    <row r="34" spans="1:18" ht="15.75" customHeight="1" x14ac:dyDescent="0.25">
      <c r="A34" s="21">
        <f>IF(D34="","",MAX($A$8:A33)+1)</f>
        <v>27</v>
      </c>
      <c r="B34" s="22" t="s">
        <v>1796</v>
      </c>
      <c r="C34" s="23"/>
      <c r="D34" s="37" t="s">
        <v>1230</v>
      </c>
      <c r="E34" s="38" t="s">
        <v>45</v>
      </c>
      <c r="F34" s="38"/>
      <c r="G34" s="39" t="s">
        <v>818</v>
      </c>
      <c r="H34" s="40" t="s">
        <v>27</v>
      </c>
      <c r="I34" s="41" t="s">
        <v>1231</v>
      </c>
      <c r="J34" s="42" t="s">
        <v>1232</v>
      </c>
      <c r="K34" s="38">
        <v>85</v>
      </c>
      <c r="L34" s="38">
        <v>3</v>
      </c>
      <c r="M34" s="42" t="s">
        <v>1585</v>
      </c>
      <c r="N34" s="38" t="s">
        <v>35</v>
      </c>
      <c r="O34" s="15" t="str">
        <f t="shared" si="0"/>
        <v>Nguyệt</v>
      </c>
      <c r="P34" s="13" t="str">
        <f t="shared" si="1"/>
        <v>2009</v>
      </c>
      <c r="R34" s="9"/>
    </row>
    <row r="35" spans="1:18" ht="15.75" customHeight="1" x14ac:dyDescent="0.25">
      <c r="A35" s="21">
        <f>IF(D35="","",MAX($A$8:A34)+1)</f>
        <v>28</v>
      </c>
      <c r="B35" s="22" t="s">
        <v>1797</v>
      </c>
      <c r="C35" s="23"/>
      <c r="D35" s="37" t="s">
        <v>1377</v>
      </c>
      <c r="E35" s="38" t="s">
        <v>25</v>
      </c>
      <c r="F35" s="38"/>
      <c r="G35" s="39" t="s">
        <v>1378</v>
      </c>
      <c r="H35" s="44" t="s">
        <v>27</v>
      </c>
      <c r="I35" s="41" t="s">
        <v>1379</v>
      </c>
      <c r="J35" s="42" t="s">
        <v>1380</v>
      </c>
      <c r="K35" s="38">
        <v>333</v>
      </c>
      <c r="L35" s="38">
        <v>13</v>
      </c>
      <c r="M35" s="42" t="s">
        <v>1589</v>
      </c>
      <c r="N35" s="38" t="s">
        <v>30</v>
      </c>
      <c r="O35" s="15" t="str">
        <f t="shared" si="0"/>
        <v>Nhàn</v>
      </c>
      <c r="P35" s="13" t="str">
        <f t="shared" si="1"/>
        <v>2009</v>
      </c>
      <c r="R35" s="9"/>
    </row>
    <row r="36" spans="1:18" ht="15.75" customHeight="1" x14ac:dyDescent="0.25">
      <c r="A36" s="21">
        <f>IF(D36="","",MAX($A$8:A35)+1)</f>
        <v>29</v>
      </c>
      <c r="B36" s="22" t="s">
        <v>1798</v>
      </c>
      <c r="C36" s="23"/>
      <c r="D36" s="37" t="s">
        <v>305</v>
      </c>
      <c r="E36" s="38" t="s">
        <v>45</v>
      </c>
      <c r="F36" s="38"/>
      <c r="G36" s="39" t="s">
        <v>306</v>
      </c>
      <c r="H36" s="44" t="s">
        <v>27</v>
      </c>
      <c r="I36" s="41" t="s">
        <v>307</v>
      </c>
      <c r="J36" s="42" t="s">
        <v>308</v>
      </c>
      <c r="K36" s="38">
        <v>660</v>
      </c>
      <c r="L36" s="38">
        <v>26</v>
      </c>
      <c r="M36" s="42" t="s">
        <v>1591</v>
      </c>
      <c r="N36" s="38" t="s">
        <v>62</v>
      </c>
      <c r="O36" s="15" t="str">
        <f t="shared" si="0"/>
        <v>Nhi</v>
      </c>
      <c r="P36" s="13" t="str">
        <f t="shared" si="1"/>
        <v>2009</v>
      </c>
      <c r="R36" s="9"/>
    </row>
    <row r="37" spans="1:18" ht="15.75" customHeight="1" x14ac:dyDescent="0.25">
      <c r="A37" s="21">
        <f>IF(D37="","",MAX($A$8:A36)+1)</f>
        <v>30</v>
      </c>
      <c r="B37" s="22" t="s">
        <v>1799</v>
      </c>
      <c r="C37" s="23"/>
      <c r="D37" s="37" t="s">
        <v>478</v>
      </c>
      <c r="E37" s="38" t="s">
        <v>25</v>
      </c>
      <c r="F37" s="38"/>
      <c r="G37" s="39" t="s">
        <v>479</v>
      </c>
      <c r="H37" s="44" t="s">
        <v>27</v>
      </c>
      <c r="I37" s="41" t="s">
        <v>480</v>
      </c>
      <c r="J37" s="42" t="s">
        <v>481</v>
      </c>
      <c r="K37" s="38">
        <v>639</v>
      </c>
      <c r="L37" s="38">
        <v>17</v>
      </c>
      <c r="M37" s="42" t="s">
        <v>1598</v>
      </c>
      <c r="N37" s="38" t="s">
        <v>30</v>
      </c>
      <c r="O37" s="15" t="str">
        <f t="shared" si="0"/>
        <v>Phi</v>
      </c>
      <c r="P37" s="13" t="str">
        <f t="shared" si="1"/>
        <v>2009</v>
      </c>
      <c r="R37" s="9"/>
    </row>
    <row r="38" spans="1:18" ht="15.75" customHeight="1" x14ac:dyDescent="0.25">
      <c r="A38" s="21">
        <f>IF(D38="","",MAX($A$8:A37)+1)</f>
        <v>31</v>
      </c>
      <c r="B38" s="22" t="s">
        <v>1800</v>
      </c>
      <c r="C38" s="23"/>
      <c r="D38" s="37" t="s">
        <v>1523</v>
      </c>
      <c r="E38" s="38" t="s">
        <v>45</v>
      </c>
      <c r="F38" s="38"/>
      <c r="G38" s="39" t="s">
        <v>533</v>
      </c>
      <c r="H38" s="44" t="s">
        <v>27</v>
      </c>
      <c r="I38" s="41" t="s">
        <v>1524</v>
      </c>
      <c r="J38" s="42" t="s">
        <v>1525</v>
      </c>
      <c r="K38" s="38">
        <v>395</v>
      </c>
      <c r="L38" s="38">
        <v>14</v>
      </c>
      <c r="M38" s="42" t="s">
        <v>1581</v>
      </c>
      <c r="N38" s="38" t="s">
        <v>30</v>
      </c>
      <c r="O38" s="15" t="str">
        <f t="shared" si="0"/>
        <v>Phụng</v>
      </c>
      <c r="P38" s="13" t="str">
        <f t="shared" si="1"/>
        <v>2009</v>
      </c>
      <c r="R38" s="9"/>
    </row>
    <row r="39" spans="1:18" ht="15.75" customHeight="1" x14ac:dyDescent="0.25">
      <c r="A39" s="21">
        <f>IF(D39="","",MAX($A$8:A38)+1)</f>
        <v>32</v>
      </c>
      <c r="B39" s="22" t="s">
        <v>1801</v>
      </c>
      <c r="C39" s="23"/>
      <c r="D39" s="37" t="s">
        <v>811</v>
      </c>
      <c r="E39" s="38" t="s">
        <v>25</v>
      </c>
      <c r="F39" s="38"/>
      <c r="G39" s="39" t="s">
        <v>812</v>
      </c>
      <c r="H39" s="40" t="s">
        <v>27</v>
      </c>
      <c r="I39" s="41" t="s">
        <v>180</v>
      </c>
      <c r="J39" s="42" t="s">
        <v>813</v>
      </c>
      <c r="K39" s="38">
        <v>205</v>
      </c>
      <c r="L39" s="38">
        <v>7</v>
      </c>
      <c r="M39" s="42" t="s">
        <v>1597</v>
      </c>
      <c r="N39" s="38" t="s">
        <v>35</v>
      </c>
      <c r="O39" s="15" t="str">
        <f t="shared" si="0"/>
        <v>Sang</v>
      </c>
      <c r="P39" s="13" t="str">
        <f t="shared" si="1"/>
        <v>2008</v>
      </c>
      <c r="R39" s="9"/>
    </row>
    <row r="40" spans="1:18" ht="15.75" customHeight="1" x14ac:dyDescent="0.25">
      <c r="A40" s="21">
        <f>IF(D40="","",MAX($A$8:A39)+1)</f>
        <v>33</v>
      </c>
      <c r="B40" s="22" t="s">
        <v>1802</v>
      </c>
      <c r="C40" s="23"/>
      <c r="D40" s="37" t="s">
        <v>155</v>
      </c>
      <c r="E40" s="38" t="s">
        <v>25</v>
      </c>
      <c r="F40" s="38"/>
      <c r="G40" s="39" t="s">
        <v>156</v>
      </c>
      <c r="H40" s="40" t="s">
        <v>27</v>
      </c>
      <c r="I40" s="41" t="s">
        <v>157</v>
      </c>
      <c r="J40" s="42" t="s">
        <v>158</v>
      </c>
      <c r="K40" s="38">
        <v>505</v>
      </c>
      <c r="L40" s="38">
        <v>20</v>
      </c>
      <c r="M40" s="42" t="s">
        <v>1591</v>
      </c>
      <c r="N40" s="38" t="s">
        <v>35</v>
      </c>
      <c r="O40" s="15" t="str">
        <f t="shared" si="0"/>
        <v>Sinl</v>
      </c>
      <c r="P40" s="13" t="str">
        <f t="shared" si="1"/>
        <v>2009</v>
      </c>
      <c r="R40" s="9"/>
    </row>
    <row r="41" spans="1:18" ht="15.75" customHeight="1" x14ac:dyDescent="0.25">
      <c r="A41" s="21">
        <f>IF(D41="","",MAX($A$8:A40)+1)</f>
        <v>34</v>
      </c>
      <c r="B41" s="22" t="s">
        <v>1803</v>
      </c>
      <c r="C41" s="23"/>
      <c r="D41" s="37" t="s">
        <v>493</v>
      </c>
      <c r="E41" s="38" t="s">
        <v>25</v>
      </c>
      <c r="F41" s="38"/>
      <c r="G41" s="39" t="s">
        <v>26</v>
      </c>
      <c r="H41" s="44" t="s">
        <v>27</v>
      </c>
      <c r="I41" s="41" t="s">
        <v>494</v>
      </c>
      <c r="J41" s="42" t="s">
        <v>495</v>
      </c>
      <c r="K41" s="38">
        <v>272</v>
      </c>
      <c r="L41" s="38">
        <v>9</v>
      </c>
      <c r="M41" s="42" t="s">
        <v>1581</v>
      </c>
      <c r="N41" s="38" t="s">
        <v>30</v>
      </c>
      <c r="O41" s="15" t="str">
        <f t="shared" si="0"/>
        <v>Sơn</v>
      </c>
      <c r="P41" s="13" t="str">
        <f t="shared" si="1"/>
        <v>2009</v>
      </c>
      <c r="R41" s="9"/>
    </row>
    <row r="42" spans="1:18" ht="15.75" customHeight="1" x14ac:dyDescent="0.25">
      <c r="A42" s="21">
        <f>IF(D42="","",MAX($A$8:A41)+1)</f>
        <v>35</v>
      </c>
      <c r="B42" s="22" t="s">
        <v>1804</v>
      </c>
      <c r="C42" s="23"/>
      <c r="D42" s="37" t="s">
        <v>1257</v>
      </c>
      <c r="E42" s="38" t="s">
        <v>45</v>
      </c>
      <c r="F42" s="38"/>
      <c r="G42" s="39" t="s">
        <v>279</v>
      </c>
      <c r="H42" s="44" t="s">
        <v>27</v>
      </c>
      <c r="I42" s="41" t="s">
        <v>1258</v>
      </c>
      <c r="J42" s="42" t="s">
        <v>632</v>
      </c>
      <c r="K42" s="38">
        <v>299</v>
      </c>
      <c r="L42" s="38">
        <v>10</v>
      </c>
      <c r="M42" s="42" t="s">
        <v>1592</v>
      </c>
      <c r="N42" s="38" t="s">
        <v>62</v>
      </c>
      <c r="O42" s="15" t="str">
        <f t="shared" si="0"/>
        <v>Tâm</v>
      </c>
      <c r="P42" s="13" t="str">
        <f t="shared" si="1"/>
        <v>2009</v>
      </c>
      <c r="R42" s="9"/>
    </row>
    <row r="43" spans="1:18" ht="15.75" customHeight="1" x14ac:dyDescent="0.25">
      <c r="A43" s="21">
        <f>IF(D43="","",MAX($A$8:A42)+1)</f>
        <v>36</v>
      </c>
      <c r="B43" s="22" t="s">
        <v>1805</v>
      </c>
      <c r="C43" s="23"/>
      <c r="D43" s="37" t="s">
        <v>1398</v>
      </c>
      <c r="E43" s="38" t="s">
        <v>25</v>
      </c>
      <c r="F43" s="38"/>
      <c r="G43" s="39" t="s">
        <v>695</v>
      </c>
      <c r="H43" s="44" t="s">
        <v>27</v>
      </c>
      <c r="I43" s="41" t="s">
        <v>1399</v>
      </c>
      <c r="J43" s="42" t="s">
        <v>1400</v>
      </c>
      <c r="K43" s="38">
        <v>233</v>
      </c>
      <c r="L43" s="38">
        <v>11</v>
      </c>
      <c r="M43" s="42" t="s">
        <v>1590</v>
      </c>
      <c r="N43" s="38" t="s">
        <v>62</v>
      </c>
      <c r="O43" s="15" t="str">
        <f t="shared" si="0"/>
        <v>Tân</v>
      </c>
      <c r="P43" s="13" t="str">
        <f t="shared" si="1"/>
        <v>2009</v>
      </c>
      <c r="R43" s="9"/>
    </row>
    <row r="44" spans="1:18" ht="15.75" customHeight="1" x14ac:dyDescent="0.25">
      <c r="A44" s="21">
        <f>IF(D44="","",MAX($A$8:A43)+1)</f>
        <v>37</v>
      </c>
      <c r="B44" s="22" t="s">
        <v>1806</v>
      </c>
      <c r="C44" s="23"/>
      <c r="D44" s="37" t="s">
        <v>1550</v>
      </c>
      <c r="E44" s="38" t="s">
        <v>25</v>
      </c>
      <c r="F44" s="38"/>
      <c r="G44" s="39" t="s">
        <v>1551</v>
      </c>
      <c r="H44" s="44" t="s">
        <v>27</v>
      </c>
      <c r="I44" s="41" t="s">
        <v>1552</v>
      </c>
      <c r="J44" s="42" t="s">
        <v>1482</v>
      </c>
      <c r="K44" s="38">
        <v>256</v>
      </c>
      <c r="L44" s="38">
        <v>9</v>
      </c>
      <c r="M44" s="42" t="s">
        <v>1592</v>
      </c>
      <c r="N44" s="38" t="s">
        <v>62</v>
      </c>
      <c r="O44" s="15" t="str">
        <f t="shared" si="0"/>
        <v>Thịnh</v>
      </c>
      <c r="P44" s="13" t="str">
        <f t="shared" si="1"/>
        <v>2008</v>
      </c>
      <c r="R44" s="9"/>
    </row>
    <row r="45" spans="1:18" ht="15.75" customHeight="1" x14ac:dyDescent="0.25">
      <c r="A45" s="21">
        <f>IF(D45="","",MAX($A$8:A44)+1)</f>
        <v>38</v>
      </c>
      <c r="B45" s="22" t="s">
        <v>1807</v>
      </c>
      <c r="C45" s="23"/>
      <c r="D45" s="37" t="s">
        <v>1553</v>
      </c>
      <c r="E45" s="38" t="s">
        <v>45</v>
      </c>
      <c r="F45" s="38"/>
      <c r="G45" s="39" t="s">
        <v>761</v>
      </c>
      <c r="H45" s="40" t="s">
        <v>27</v>
      </c>
      <c r="I45" s="41" t="s">
        <v>1554</v>
      </c>
      <c r="J45" s="42" t="s">
        <v>1555</v>
      </c>
      <c r="K45" s="38">
        <v>194</v>
      </c>
      <c r="L45" s="38">
        <v>7</v>
      </c>
      <c r="M45" s="42" t="s">
        <v>1597</v>
      </c>
      <c r="N45" s="38" t="s">
        <v>35</v>
      </c>
      <c r="O45" s="15" t="str">
        <f t="shared" si="0"/>
        <v>Thư</v>
      </c>
      <c r="P45" s="13" t="str">
        <f t="shared" si="1"/>
        <v>2009</v>
      </c>
      <c r="R45" s="9"/>
    </row>
    <row r="46" spans="1:18" ht="15.75" customHeight="1" x14ac:dyDescent="0.25">
      <c r="A46" s="21">
        <f>IF(D46="","",MAX($A$8:A45)+1)</f>
        <v>39</v>
      </c>
      <c r="B46" s="22" t="s">
        <v>1808</v>
      </c>
      <c r="C46" s="23"/>
      <c r="D46" s="37" t="s">
        <v>668</v>
      </c>
      <c r="E46" s="38" t="s">
        <v>25</v>
      </c>
      <c r="F46" s="38"/>
      <c r="G46" s="39" t="s">
        <v>669</v>
      </c>
      <c r="H46" s="44" t="s">
        <v>27</v>
      </c>
      <c r="I46" s="41" t="s">
        <v>670</v>
      </c>
      <c r="J46" s="42" t="s">
        <v>671</v>
      </c>
      <c r="K46" s="38">
        <v>1171</v>
      </c>
      <c r="L46" s="38">
        <v>29</v>
      </c>
      <c r="M46" s="42" t="s">
        <v>1598</v>
      </c>
      <c r="N46" s="38" t="s">
        <v>30</v>
      </c>
      <c r="O46" s="15" t="str">
        <f t="shared" si="0"/>
        <v>Thuận</v>
      </c>
      <c r="P46" s="13" t="str">
        <f t="shared" si="1"/>
        <v>2009</v>
      </c>
      <c r="R46" s="9"/>
    </row>
    <row r="47" spans="1:18" ht="15.75" customHeight="1" x14ac:dyDescent="0.25">
      <c r="A47" s="21">
        <f>IF(D47="","",MAX($A$8:A46)+1)</f>
        <v>40</v>
      </c>
      <c r="B47" s="22" t="s">
        <v>1809</v>
      </c>
      <c r="C47" s="23"/>
      <c r="D47" s="37" t="s">
        <v>974</v>
      </c>
      <c r="E47" s="38" t="s">
        <v>25</v>
      </c>
      <c r="F47" s="38"/>
      <c r="G47" s="39" t="s">
        <v>975</v>
      </c>
      <c r="H47" s="44" t="s">
        <v>27</v>
      </c>
      <c r="I47" s="41" t="s">
        <v>188</v>
      </c>
      <c r="J47" s="42" t="s">
        <v>976</v>
      </c>
      <c r="K47" s="38">
        <v>312</v>
      </c>
      <c r="L47" s="38">
        <v>10</v>
      </c>
      <c r="M47" s="42" t="s">
        <v>1582</v>
      </c>
      <c r="N47" s="38" t="s">
        <v>62</v>
      </c>
      <c r="O47" s="15" t="str">
        <f t="shared" si="0"/>
        <v>Toàn</v>
      </c>
      <c r="P47" s="13" t="str">
        <f t="shared" si="1"/>
        <v>2009</v>
      </c>
      <c r="R47" s="9"/>
    </row>
    <row r="48" spans="1:18" ht="15.75" customHeight="1" x14ac:dyDescent="0.25">
      <c r="A48" s="21">
        <f>IF(D48="","",MAX($A$8:A47)+1)</f>
        <v>41</v>
      </c>
      <c r="B48" s="22" t="s">
        <v>1810</v>
      </c>
      <c r="C48" s="23"/>
      <c r="D48" s="37" t="s">
        <v>1659</v>
      </c>
      <c r="E48" s="38"/>
      <c r="F48" s="38"/>
      <c r="G48" s="39" t="s">
        <v>1660</v>
      </c>
      <c r="H48" s="40" t="s">
        <v>27</v>
      </c>
      <c r="I48" s="41" t="s">
        <v>1661</v>
      </c>
      <c r="J48" s="42" t="s">
        <v>1662</v>
      </c>
      <c r="K48" s="38"/>
      <c r="L48" s="38">
        <v>4</v>
      </c>
      <c r="M48" s="42" t="s">
        <v>1593</v>
      </c>
      <c r="N48" s="63" t="s">
        <v>1664</v>
      </c>
      <c r="O48" s="15" t="str">
        <f t="shared" si="0"/>
        <v>Tư</v>
      </c>
      <c r="P48" s="13" t="str">
        <f t="shared" si="1"/>
        <v>2008</v>
      </c>
      <c r="R48" s="9"/>
    </row>
    <row r="49" spans="1:18" ht="15.75" customHeight="1" x14ac:dyDescent="0.25">
      <c r="A49" s="21">
        <f>IF(D49="","",MAX($A$8:A48)+1)</f>
        <v>42</v>
      </c>
      <c r="B49" s="22" t="s">
        <v>1811</v>
      </c>
      <c r="C49" s="23"/>
      <c r="D49" s="37" t="s">
        <v>995</v>
      </c>
      <c r="E49" s="38" t="s">
        <v>45</v>
      </c>
      <c r="F49" s="38"/>
      <c r="G49" s="39" t="s">
        <v>584</v>
      </c>
      <c r="H49" s="40" t="s">
        <v>27</v>
      </c>
      <c r="I49" s="41" t="s">
        <v>996</v>
      </c>
      <c r="J49" s="42" t="s">
        <v>997</v>
      </c>
      <c r="K49" s="38">
        <v>608</v>
      </c>
      <c r="L49" s="38">
        <v>16</v>
      </c>
      <c r="M49" s="42" t="s">
        <v>1584</v>
      </c>
      <c r="N49" s="38" t="s">
        <v>35</v>
      </c>
      <c r="O49" s="15" t="str">
        <f t="shared" si="0"/>
        <v>Vi</v>
      </c>
      <c r="P49" s="13" t="str">
        <f t="shared" si="1"/>
        <v>2009</v>
      </c>
      <c r="R49" s="9"/>
    </row>
    <row r="50" spans="1:18" ht="15.75" customHeight="1" x14ac:dyDescent="0.25">
      <c r="A50" s="21">
        <f>IF(D50="","",MAX($A$8:A49)+1)</f>
        <v>43</v>
      </c>
      <c r="B50" s="22" t="s">
        <v>1812</v>
      </c>
      <c r="C50" s="23"/>
      <c r="D50" s="37" t="s">
        <v>1560</v>
      </c>
      <c r="E50" s="38" t="s">
        <v>45</v>
      </c>
      <c r="F50" s="38"/>
      <c r="G50" s="39" t="s">
        <v>1025</v>
      </c>
      <c r="H50" s="40" t="s">
        <v>27</v>
      </c>
      <c r="I50" s="41" t="s">
        <v>1561</v>
      </c>
      <c r="J50" s="42" t="s">
        <v>420</v>
      </c>
      <c r="K50" s="38">
        <v>74</v>
      </c>
      <c r="L50" s="38">
        <v>3</v>
      </c>
      <c r="M50" s="42" t="s">
        <v>1597</v>
      </c>
      <c r="N50" s="38" t="s">
        <v>35</v>
      </c>
      <c r="O50" s="15" t="str">
        <f t="shared" si="0"/>
        <v>Vi</v>
      </c>
      <c r="P50" s="13" t="str">
        <f t="shared" si="1"/>
        <v>2009</v>
      </c>
      <c r="R50" s="9"/>
    </row>
    <row r="51" spans="1:18" ht="15.75" customHeight="1" x14ac:dyDescent="0.25">
      <c r="A51" s="21">
        <f>IF(D51="","",MAX($A$8:A50)+1)</f>
        <v>44</v>
      </c>
      <c r="B51" s="22" t="s">
        <v>1813</v>
      </c>
      <c r="C51" s="23"/>
      <c r="D51" s="37" t="s">
        <v>851</v>
      </c>
      <c r="E51" s="38" t="s">
        <v>25</v>
      </c>
      <c r="F51" s="38"/>
      <c r="G51" s="39" t="s">
        <v>852</v>
      </c>
      <c r="H51" s="44" t="s">
        <v>27</v>
      </c>
      <c r="I51" s="41" t="s">
        <v>853</v>
      </c>
      <c r="J51" s="42" t="s">
        <v>854</v>
      </c>
      <c r="K51" s="38">
        <v>387</v>
      </c>
      <c r="L51" s="38">
        <v>42</v>
      </c>
      <c r="M51" s="42" t="s">
        <v>1592</v>
      </c>
      <c r="N51" s="40" t="s">
        <v>62</v>
      </c>
      <c r="O51" s="15" t="str">
        <f t="shared" si="0"/>
        <v>Vinh</v>
      </c>
      <c r="P51" s="13" t="str">
        <f t="shared" si="1"/>
        <v>2009</v>
      </c>
      <c r="R51" s="9"/>
    </row>
    <row r="52" spans="1:18" ht="15.75" customHeight="1" x14ac:dyDescent="0.25">
      <c r="A52" s="21">
        <f>IF(D52="","",MAX($A$8:A51)+1)</f>
        <v>45</v>
      </c>
      <c r="B52" s="22" t="s">
        <v>1814</v>
      </c>
      <c r="C52" s="23"/>
      <c r="D52" s="37" t="s">
        <v>202</v>
      </c>
      <c r="E52" s="38" t="s">
        <v>45</v>
      </c>
      <c r="F52" s="38"/>
      <c r="G52" s="39" t="s">
        <v>203</v>
      </c>
      <c r="H52" s="44" t="s">
        <v>27</v>
      </c>
      <c r="I52" s="41" t="s">
        <v>204</v>
      </c>
      <c r="J52" s="42" t="s">
        <v>205</v>
      </c>
      <c r="K52" s="38" t="s">
        <v>206</v>
      </c>
      <c r="L52" s="38">
        <v>14</v>
      </c>
      <c r="M52" s="42" t="s">
        <v>1581</v>
      </c>
      <c r="N52" s="40" t="s">
        <v>30</v>
      </c>
      <c r="O52" s="15" t="str">
        <f t="shared" si="0"/>
        <v>Vy</v>
      </c>
      <c r="P52" s="13" t="str">
        <f t="shared" si="1"/>
        <v>2009</v>
      </c>
      <c r="R52" s="9"/>
    </row>
    <row r="53" spans="1:18" ht="15.75" customHeight="1" x14ac:dyDescent="0.25">
      <c r="A53" s="21">
        <f>IF(D53="","",MAX($A$8:A52)+1)</f>
        <v>46</v>
      </c>
      <c r="B53" s="22" t="s">
        <v>1815</v>
      </c>
      <c r="C53" s="23"/>
      <c r="D53" s="37" t="s">
        <v>1437</v>
      </c>
      <c r="E53" s="38" t="s">
        <v>45</v>
      </c>
      <c r="F53" s="38"/>
      <c r="G53" s="39" t="s">
        <v>117</v>
      </c>
      <c r="H53" s="40" t="s">
        <v>27</v>
      </c>
      <c r="I53" s="41" t="s">
        <v>1438</v>
      </c>
      <c r="J53" s="42" t="s">
        <v>1439</v>
      </c>
      <c r="K53" s="38">
        <v>286</v>
      </c>
      <c r="L53" s="38">
        <v>8</v>
      </c>
      <c r="M53" s="42" t="s">
        <v>1584</v>
      </c>
      <c r="N53" s="40" t="s">
        <v>35</v>
      </c>
      <c r="O53" s="15" t="str">
        <f t="shared" si="0"/>
        <v>Ý</v>
      </c>
      <c r="P53" s="13" t="str">
        <f t="shared" si="1"/>
        <v>2009</v>
      </c>
      <c r="R53" s="9"/>
    </row>
    <row r="54" spans="1:18" ht="15.75" customHeight="1" x14ac:dyDescent="0.25">
      <c r="A54" s="21" t="str">
        <f>IF(D54="","",MAX($A$8:A53)+1)</f>
        <v/>
      </c>
      <c r="B54" s="22"/>
      <c r="C54" s="23"/>
      <c r="D54" s="48"/>
      <c r="E54" s="49"/>
      <c r="F54" s="49"/>
      <c r="G54" s="50"/>
      <c r="H54" s="45"/>
      <c r="I54" s="45"/>
      <c r="J54" s="45"/>
      <c r="K54" s="49"/>
      <c r="L54" s="49"/>
      <c r="M54" s="45"/>
      <c r="N54" s="45"/>
      <c r="O54" s="15" t="str">
        <f t="shared" si="0"/>
        <v/>
      </c>
      <c r="P54" s="13" t="str">
        <f t="shared" si="1"/>
        <v/>
      </c>
      <c r="R54" s="9"/>
    </row>
    <row r="55" spans="1:18" ht="15.75" customHeight="1" x14ac:dyDescent="0.25">
      <c r="A55" s="21" t="str">
        <f>IF(D55="","",MAX($A$8:A54)+1)</f>
        <v/>
      </c>
      <c r="B55" s="22"/>
      <c r="C55" s="23"/>
      <c r="D55" s="48"/>
      <c r="E55" s="49"/>
      <c r="F55" s="49"/>
      <c r="G55" s="50"/>
      <c r="H55" s="45"/>
      <c r="I55" s="45"/>
      <c r="J55" s="45"/>
      <c r="K55" s="49"/>
      <c r="L55" s="49"/>
      <c r="M55" s="45"/>
      <c r="N55" s="45"/>
      <c r="O55" s="15" t="str">
        <f t="shared" ref="O55" si="2">TRIM(RIGHT(SUBSTITUTE(TRIM(D55)," ",REPT(" ",LEN(TRIM(D55)))),LEN(TRIM(D55))))</f>
        <v/>
      </c>
      <c r="P55" s="13" t="str">
        <f t="shared" ref="P55" si="3">RIGHT(G55,4)</f>
        <v/>
      </c>
    </row>
    <row r="56" spans="1:18" ht="15.75" customHeight="1" x14ac:dyDescent="0.25">
      <c r="A56" s="21" t="str">
        <f>IF(D56="","",MAX($A$8:A55)+1)</f>
        <v/>
      </c>
      <c r="B56" s="22"/>
      <c r="C56" s="23"/>
      <c r="D56" s="48"/>
      <c r="E56" s="49"/>
      <c r="F56" s="49"/>
      <c r="G56" s="50"/>
      <c r="H56" s="45"/>
      <c r="I56" s="45"/>
      <c r="J56" s="45"/>
      <c r="K56" s="49"/>
      <c r="L56" s="49"/>
      <c r="M56" s="45"/>
      <c r="N56" s="45"/>
      <c r="O56" s="15" t="str">
        <f t="shared" ref="O56:O57" si="4">TRIM(RIGHT(SUBSTITUTE(TRIM(D56)," ",REPT(" ",LEN(TRIM(D56)))),LEN(TRIM(D56))))</f>
        <v/>
      </c>
      <c r="P56" s="13" t="str">
        <f t="shared" ref="P56:P57" si="5">RIGHT(G56,4)</f>
        <v/>
      </c>
    </row>
    <row r="57" spans="1:18" ht="15.75" customHeight="1" x14ac:dyDescent="0.25">
      <c r="A57" s="21" t="str">
        <f>IF(D57="","",MAX($A$8:A56)+1)</f>
        <v/>
      </c>
      <c r="B57" s="22"/>
      <c r="C57" s="23"/>
      <c r="D57" s="48"/>
      <c r="E57" s="49"/>
      <c r="F57" s="49"/>
      <c r="G57" s="50"/>
      <c r="H57" s="45"/>
      <c r="I57" s="45"/>
      <c r="J57" s="45"/>
      <c r="K57" s="49"/>
      <c r="L57" s="49"/>
      <c r="M57" s="45"/>
      <c r="N57" s="45"/>
      <c r="O57" s="15" t="str">
        <f t="shared" si="4"/>
        <v/>
      </c>
      <c r="P57" s="13" t="str">
        <f t="shared" si="5"/>
        <v/>
      </c>
    </row>
    <row r="58" spans="1:18" ht="15.75" customHeight="1" x14ac:dyDescent="0.25">
      <c r="A58" s="24"/>
      <c r="B58" s="25"/>
      <c r="C58" s="26"/>
      <c r="D58" s="27"/>
      <c r="E58" s="28"/>
      <c r="F58" s="28"/>
      <c r="G58" s="29"/>
      <c r="H58" s="30"/>
      <c r="I58" s="30"/>
      <c r="J58" s="30"/>
      <c r="K58" s="31"/>
      <c r="L58" s="31"/>
      <c r="M58" s="30"/>
      <c r="N58" s="30"/>
      <c r="O58" s="32"/>
      <c r="P58" s="29"/>
    </row>
    <row r="59" spans="1:18" ht="15.75" x14ac:dyDescent="0.25">
      <c r="C59" s="3"/>
      <c r="D59" s="93" t="str">
        <f>"Tổng kết danh sách có "&amp;COUNT($A$8:A57)&amp;" học sinh "&amp; "("&amp; COUNTIF($E$8:E57,"x")&amp;" nữ)"</f>
        <v>Tổng kết danh sách có 46 học sinh (20 nữ)</v>
      </c>
      <c r="E59" s="93"/>
      <c r="F59" s="93"/>
      <c r="G59" s="93"/>
      <c r="H59" s="93"/>
    </row>
    <row r="60" spans="1:18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35"/>
      <c r="J65" s="36" t="str">
        <f>'6a1_2021'!J65</f>
        <v>Nguyễn Thanh Hùng</v>
      </c>
    </row>
  </sheetData>
  <sortState ref="B8:Q54">
    <sortCondition ref="O8:O54"/>
    <sortCondition ref="D8:D54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opLeftCell="A43" zoomScale="90" zoomScaleNormal="90" workbookViewId="0">
      <selection activeCell="B23" sqref="B23:N53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28515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9" ht="28.5" customHeight="1" x14ac:dyDescent="0.25">
      <c r="A1" s="77" t="s">
        <v>20</v>
      </c>
      <c r="B1" s="78"/>
      <c r="C1" s="78"/>
      <c r="D1" s="78"/>
      <c r="E1" s="1"/>
      <c r="F1" s="88" t="s">
        <v>21</v>
      </c>
      <c r="G1" s="89"/>
      <c r="H1" s="89"/>
      <c r="I1" s="89"/>
      <c r="J1" s="89"/>
      <c r="K1" s="1"/>
      <c r="L1" s="1"/>
      <c r="M1" s="1"/>
    </row>
    <row r="2" spans="1:19" ht="18" customHeight="1" x14ac:dyDescent="0.25">
      <c r="B2" s="33"/>
      <c r="C2" s="3"/>
      <c r="D2" s="3"/>
      <c r="F2" s="97" t="str">
        <f>'6a1_2021'!F2:J2</f>
        <v>Vĩnh Thạnh Trung, ngày 11 tháng 9 năm 2020</v>
      </c>
      <c r="G2" s="97"/>
      <c r="H2" s="97"/>
      <c r="I2" s="97"/>
      <c r="J2" s="97"/>
      <c r="K2" s="3"/>
    </row>
    <row r="3" spans="1:19" ht="15.75" customHeight="1" x14ac:dyDescent="0.25">
      <c r="A3" s="34"/>
      <c r="B3" s="33"/>
      <c r="D3" s="99" t="s">
        <v>2126</v>
      </c>
      <c r="E3" s="5"/>
      <c r="F3" s="70" t="s">
        <v>698</v>
      </c>
      <c r="G3" s="70"/>
      <c r="H3" s="70"/>
      <c r="I3" s="70"/>
      <c r="J3" s="70"/>
      <c r="K3" s="5"/>
      <c r="L3" s="5"/>
      <c r="M3" s="5"/>
    </row>
    <row r="4" spans="1:19" ht="14.25" customHeight="1" x14ac:dyDescent="0.25">
      <c r="A4" s="4"/>
      <c r="E4" s="6"/>
      <c r="F4" s="6"/>
      <c r="G4" s="6"/>
      <c r="H4" s="98" t="str">
        <f>'6a1_2021'!H4:I4</f>
        <v>Năm học: 2020-2021</v>
      </c>
      <c r="I4" s="98"/>
      <c r="J4" s="7"/>
      <c r="K4" s="6"/>
      <c r="L4" s="6"/>
      <c r="M4" s="6"/>
      <c r="O4" s="6"/>
    </row>
    <row r="5" spans="1:19" ht="15.75" x14ac:dyDescent="0.25">
      <c r="E5" s="8"/>
      <c r="F5" s="94" t="s">
        <v>7</v>
      </c>
      <c r="G5" s="94"/>
      <c r="H5" s="94"/>
      <c r="I5" s="92" t="s">
        <v>1576</v>
      </c>
      <c r="J5" s="92"/>
      <c r="K5" s="8"/>
      <c r="L5" s="86"/>
      <c r="M5" s="87"/>
    </row>
    <row r="6" spans="1:19" ht="21" customHeight="1" x14ac:dyDescent="0.25">
      <c r="A6" s="73" t="s">
        <v>0</v>
      </c>
      <c r="B6" s="73" t="s">
        <v>1</v>
      </c>
      <c r="C6" s="73" t="s">
        <v>2</v>
      </c>
      <c r="D6" s="75" t="s">
        <v>11</v>
      </c>
      <c r="E6" s="95" t="s">
        <v>22</v>
      </c>
      <c r="F6" s="79" t="s">
        <v>16</v>
      </c>
      <c r="G6" s="81" t="s">
        <v>8</v>
      </c>
      <c r="H6" s="75" t="s">
        <v>12</v>
      </c>
      <c r="I6" s="73" t="s">
        <v>14</v>
      </c>
      <c r="J6" s="73" t="s">
        <v>13</v>
      </c>
      <c r="K6" s="83" t="s">
        <v>3</v>
      </c>
      <c r="L6" s="84"/>
      <c r="M6" s="85"/>
      <c r="N6" s="75" t="s">
        <v>10</v>
      </c>
      <c r="O6" s="75" t="s">
        <v>19</v>
      </c>
      <c r="P6" s="71" t="s">
        <v>18</v>
      </c>
    </row>
    <row r="7" spans="1:19" ht="21.75" customHeight="1" x14ac:dyDescent="0.25">
      <c r="A7" s="74"/>
      <c r="B7" s="74"/>
      <c r="C7" s="74"/>
      <c r="D7" s="76"/>
      <c r="E7" s="96"/>
      <c r="F7" s="80"/>
      <c r="G7" s="82"/>
      <c r="H7" s="76"/>
      <c r="I7" s="74"/>
      <c r="J7" s="74"/>
      <c r="K7" s="16" t="s">
        <v>4</v>
      </c>
      <c r="L7" s="17" t="s">
        <v>5</v>
      </c>
      <c r="M7" s="17" t="s">
        <v>15</v>
      </c>
      <c r="N7" s="76"/>
      <c r="O7" s="76"/>
      <c r="P7" s="72"/>
    </row>
    <row r="8" spans="1:19" ht="15.75" customHeight="1" x14ac:dyDescent="0.25">
      <c r="A8" s="18">
        <f>IF(D8="","",1)</f>
        <v>1</v>
      </c>
      <c r="B8" s="22" t="s">
        <v>1816</v>
      </c>
      <c r="C8" s="20"/>
      <c r="D8" s="37" t="s">
        <v>31</v>
      </c>
      <c r="E8" s="38" t="s">
        <v>25</v>
      </c>
      <c r="F8" s="38"/>
      <c r="G8" s="43" t="s">
        <v>216</v>
      </c>
      <c r="H8" s="44" t="s">
        <v>27</v>
      </c>
      <c r="I8" s="41" t="s">
        <v>217</v>
      </c>
      <c r="J8" s="42" t="s">
        <v>218</v>
      </c>
      <c r="K8" s="38">
        <v>501</v>
      </c>
      <c r="L8" s="38">
        <v>17</v>
      </c>
      <c r="M8" s="42" t="s">
        <v>1581</v>
      </c>
      <c r="N8" s="38" t="s">
        <v>30</v>
      </c>
      <c r="O8" s="14" t="str">
        <f t="shared" ref="O8:O9" si="0">TRIM(RIGHT(SUBSTITUTE(TRIM(D8)," ",REPT(" ",LEN(TRIM(D8)))),LEN(TRIM(D8))))</f>
        <v>Anh</v>
      </c>
      <c r="P8" s="12" t="str">
        <f t="shared" ref="P8:P9" si="1">RIGHT(G8,4)</f>
        <v>2009</v>
      </c>
      <c r="Q8" s="9"/>
      <c r="R8" s="9"/>
      <c r="S8" s="9"/>
    </row>
    <row r="9" spans="1:19" ht="15.75" customHeight="1" x14ac:dyDescent="0.25">
      <c r="A9" s="21">
        <f>IF(D9="","",MAX($A$8:A8)+1)</f>
        <v>2</v>
      </c>
      <c r="B9" s="22" t="s">
        <v>1817</v>
      </c>
      <c r="C9" s="23"/>
      <c r="D9" s="37" t="s">
        <v>709</v>
      </c>
      <c r="E9" s="38" t="s">
        <v>25</v>
      </c>
      <c r="F9" s="38"/>
      <c r="G9" s="39" t="s">
        <v>258</v>
      </c>
      <c r="H9" s="44" t="s">
        <v>27</v>
      </c>
      <c r="I9" s="41" t="s">
        <v>710</v>
      </c>
      <c r="J9" s="42" t="s">
        <v>711</v>
      </c>
      <c r="K9" s="38">
        <v>855</v>
      </c>
      <c r="L9" s="38">
        <v>34</v>
      </c>
      <c r="M9" s="42" t="s">
        <v>1591</v>
      </c>
      <c r="N9" s="38" t="s">
        <v>62</v>
      </c>
      <c r="O9" s="15" t="str">
        <f t="shared" si="0"/>
        <v>Bảo</v>
      </c>
      <c r="P9" s="13" t="str">
        <f t="shared" si="1"/>
        <v>2009</v>
      </c>
      <c r="R9" s="9"/>
    </row>
    <row r="10" spans="1:19" ht="15.75" customHeight="1" x14ac:dyDescent="0.25">
      <c r="A10" s="21">
        <f>IF(D10="","",MAX($A$8:A9)+1)</f>
        <v>3</v>
      </c>
      <c r="B10" s="22" t="s">
        <v>1818</v>
      </c>
      <c r="C10" s="23"/>
      <c r="D10" s="37" t="s">
        <v>397</v>
      </c>
      <c r="E10" s="38" t="s">
        <v>25</v>
      </c>
      <c r="F10" s="38"/>
      <c r="G10" s="39" t="s">
        <v>398</v>
      </c>
      <c r="H10" s="44" t="s">
        <v>27</v>
      </c>
      <c r="I10" s="41" t="s">
        <v>399</v>
      </c>
      <c r="J10" s="42" t="s">
        <v>400</v>
      </c>
      <c r="K10" s="38">
        <v>652</v>
      </c>
      <c r="L10" s="38">
        <v>22</v>
      </c>
      <c r="M10" s="42" t="s">
        <v>1581</v>
      </c>
      <c r="N10" s="38" t="s">
        <v>30</v>
      </c>
      <c r="O10" s="15" t="str">
        <f t="shared" ref="O10:O54" si="2">TRIM(RIGHT(SUBSTITUTE(TRIM(D10)," ",REPT(" ",LEN(TRIM(D10)))),LEN(TRIM(D10))))</f>
        <v>Dư</v>
      </c>
      <c r="P10" s="13" t="str">
        <f t="shared" ref="P10:P54" si="3">RIGHT(G10,4)</f>
        <v>2008</v>
      </c>
      <c r="R10" s="9"/>
    </row>
    <row r="11" spans="1:19" ht="15.75" customHeight="1" x14ac:dyDescent="0.25">
      <c r="A11" s="21">
        <f>IF(D11="","",MAX($A$8:A10)+1)</f>
        <v>4</v>
      </c>
      <c r="B11" s="22" t="s">
        <v>1819</v>
      </c>
      <c r="C11" s="23"/>
      <c r="D11" s="37" t="s">
        <v>750</v>
      </c>
      <c r="E11" s="38" t="s">
        <v>25</v>
      </c>
      <c r="F11" s="38"/>
      <c r="G11" s="39" t="s">
        <v>522</v>
      </c>
      <c r="H11" s="40" t="s">
        <v>27</v>
      </c>
      <c r="I11" s="41" t="s">
        <v>25</v>
      </c>
      <c r="J11" s="42" t="s">
        <v>1454</v>
      </c>
      <c r="K11" s="38">
        <v>155</v>
      </c>
      <c r="L11" s="38">
        <v>6</v>
      </c>
      <c r="M11" s="42" t="s">
        <v>1585</v>
      </c>
      <c r="N11" s="38" t="s">
        <v>35</v>
      </c>
      <c r="O11" s="15" t="str">
        <f t="shared" si="2"/>
        <v>Dũng</v>
      </c>
      <c r="P11" s="13" t="str">
        <f t="shared" si="3"/>
        <v>2009</v>
      </c>
      <c r="R11" s="9"/>
    </row>
    <row r="12" spans="1:19" ht="15.75" customHeight="1" x14ac:dyDescent="0.25">
      <c r="A12" s="21">
        <f>IF(D12="","",MAX($A$8:A11)+1)</f>
        <v>5</v>
      </c>
      <c r="B12" s="22" t="s">
        <v>1820</v>
      </c>
      <c r="C12" s="23"/>
      <c r="D12" s="37" t="s">
        <v>401</v>
      </c>
      <c r="E12" s="38" t="s">
        <v>25</v>
      </c>
      <c r="F12" s="38"/>
      <c r="G12" s="39" t="s">
        <v>402</v>
      </c>
      <c r="H12" s="40" t="s">
        <v>27</v>
      </c>
      <c r="I12" s="41" t="s">
        <v>403</v>
      </c>
      <c r="J12" s="42" t="s">
        <v>404</v>
      </c>
      <c r="K12" s="38">
        <v>589</v>
      </c>
      <c r="L12" s="38">
        <v>23</v>
      </c>
      <c r="M12" s="42" t="s">
        <v>1591</v>
      </c>
      <c r="N12" s="38" t="s">
        <v>35</v>
      </c>
      <c r="O12" s="15" t="str">
        <f t="shared" si="2"/>
        <v>Đăng</v>
      </c>
      <c r="P12" s="13" t="str">
        <f t="shared" si="3"/>
        <v>2009</v>
      </c>
      <c r="R12" s="9"/>
    </row>
    <row r="13" spans="1:19" ht="15.75" customHeight="1" x14ac:dyDescent="0.25">
      <c r="A13" s="21">
        <f>IF(D13="","",MAX($A$8:A12)+1)</f>
        <v>6</v>
      </c>
      <c r="B13" s="22" t="s">
        <v>1821</v>
      </c>
      <c r="C13" s="23"/>
      <c r="D13" s="37" t="s">
        <v>1465</v>
      </c>
      <c r="E13" s="38" t="s">
        <v>45</v>
      </c>
      <c r="F13" s="38"/>
      <c r="G13" s="39" t="s">
        <v>1466</v>
      </c>
      <c r="H13" s="44" t="s">
        <v>27</v>
      </c>
      <c r="I13" s="41" t="s">
        <v>1467</v>
      </c>
      <c r="J13" s="42" t="s">
        <v>557</v>
      </c>
      <c r="K13" s="38">
        <v>370</v>
      </c>
      <c r="L13" s="38">
        <v>10</v>
      </c>
      <c r="M13" s="42" t="s">
        <v>1584</v>
      </c>
      <c r="N13" s="38" t="s">
        <v>30</v>
      </c>
      <c r="O13" s="15" t="str">
        <f t="shared" si="2"/>
        <v>Hân</v>
      </c>
      <c r="P13" s="13" t="str">
        <f t="shared" si="3"/>
        <v>2009</v>
      </c>
      <c r="R13" s="9"/>
    </row>
    <row r="14" spans="1:19" ht="15.75" customHeight="1" x14ac:dyDescent="0.25">
      <c r="A14" s="21">
        <f>IF(D14="","",MAX($A$8:A13)+1)</f>
        <v>7</v>
      </c>
      <c r="B14" s="22" t="s">
        <v>1822</v>
      </c>
      <c r="C14" s="23"/>
      <c r="D14" s="37" t="s">
        <v>1329</v>
      </c>
      <c r="E14" s="38" t="s">
        <v>25</v>
      </c>
      <c r="F14" s="38"/>
      <c r="G14" s="39" t="s">
        <v>1330</v>
      </c>
      <c r="H14" s="40" t="s">
        <v>27</v>
      </c>
      <c r="I14" s="41" t="s">
        <v>1331</v>
      </c>
      <c r="J14" s="42" t="s">
        <v>1332</v>
      </c>
      <c r="K14" s="38" t="s">
        <v>25</v>
      </c>
      <c r="L14" s="38">
        <v>23</v>
      </c>
      <c r="M14" s="42" t="s">
        <v>1604</v>
      </c>
      <c r="N14" s="38" t="s">
        <v>886</v>
      </c>
      <c r="O14" s="15" t="str">
        <f t="shared" si="2"/>
        <v>Hóa</v>
      </c>
      <c r="P14" s="13" t="str">
        <f t="shared" si="3"/>
        <v>2009</v>
      </c>
      <c r="R14" s="9"/>
    </row>
    <row r="15" spans="1:19" ht="15.75" customHeight="1" x14ac:dyDescent="0.25">
      <c r="A15" s="21">
        <f>IF(D15="","",MAX($A$8:A14)+1)</f>
        <v>8</v>
      </c>
      <c r="B15" s="22" t="s">
        <v>1823</v>
      </c>
      <c r="C15" s="23"/>
      <c r="D15" s="37" t="s">
        <v>248</v>
      </c>
      <c r="E15" s="38" t="s">
        <v>25</v>
      </c>
      <c r="F15" s="38"/>
      <c r="G15" s="39" t="s">
        <v>249</v>
      </c>
      <c r="H15" s="40" t="s">
        <v>27</v>
      </c>
      <c r="I15" s="41" t="s">
        <v>250</v>
      </c>
      <c r="J15" s="42" t="s">
        <v>251</v>
      </c>
      <c r="K15" s="38">
        <v>96</v>
      </c>
      <c r="L15" s="38">
        <v>4</v>
      </c>
      <c r="M15" s="42" t="s">
        <v>1591</v>
      </c>
      <c r="N15" s="38" t="s">
        <v>35</v>
      </c>
      <c r="O15" s="15" t="str">
        <f t="shared" si="2"/>
        <v>Hoàng</v>
      </c>
      <c r="P15" s="13" t="str">
        <f t="shared" si="3"/>
        <v>2009</v>
      </c>
      <c r="R15" s="9"/>
    </row>
    <row r="16" spans="1:19" ht="15.75" customHeight="1" x14ac:dyDescent="0.25">
      <c r="A16" s="21">
        <f>IF(D16="","",MAX($A$8:A15)+1)</f>
        <v>9</v>
      </c>
      <c r="B16" s="22" t="s">
        <v>1824</v>
      </c>
      <c r="C16" s="23"/>
      <c r="D16" s="37" t="s">
        <v>257</v>
      </c>
      <c r="E16" s="38" t="s">
        <v>25</v>
      </c>
      <c r="F16" s="38"/>
      <c r="G16" s="39" t="s">
        <v>258</v>
      </c>
      <c r="H16" s="40" t="s">
        <v>27</v>
      </c>
      <c r="I16" s="41" t="s">
        <v>259</v>
      </c>
      <c r="J16" s="42" t="s">
        <v>260</v>
      </c>
      <c r="K16" s="38">
        <v>471</v>
      </c>
      <c r="L16" s="38">
        <v>13</v>
      </c>
      <c r="M16" s="42" t="s">
        <v>1584</v>
      </c>
      <c r="N16" s="38" t="s">
        <v>35</v>
      </c>
      <c r="O16" s="15" t="str">
        <f t="shared" si="2"/>
        <v>Hưng</v>
      </c>
      <c r="P16" s="13" t="str">
        <f t="shared" si="3"/>
        <v>2009</v>
      </c>
      <c r="R16" s="9"/>
    </row>
    <row r="17" spans="1:18" ht="15.75" customHeight="1" x14ac:dyDescent="0.25">
      <c r="A17" s="21">
        <f>IF(D17="","",MAX($A$8:A16)+1)</f>
        <v>10</v>
      </c>
      <c r="B17" s="22" t="s">
        <v>1825</v>
      </c>
      <c r="C17" s="23"/>
      <c r="D17" s="37" t="s">
        <v>740</v>
      </c>
      <c r="E17" s="38" t="s">
        <v>25</v>
      </c>
      <c r="F17" s="38"/>
      <c r="G17" s="39" t="s">
        <v>741</v>
      </c>
      <c r="H17" s="44" t="s">
        <v>27</v>
      </c>
      <c r="I17" s="41" t="s">
        <v>742</v>
      </c>
      <c r="J17" s="42" t="s">
        <v>743</v>
      </c>
      <c r="K17" s="38">
        <v>345</v>
      </c>
      <c r="L17" s="38">
        <v>11</v>
      </c>
      <c r="M17" s="42" t="s">
        <v>1582</v>
      </c>
      <c r="N17" s="38" t="s">
        <v>62</v>
      </c>
      <c r="O17" s="15" t="str">
        <f t="shared" si="2"/>
        <v>Huy</v>
      </c>
      <c r="P17" s="13" t="str">
        <f t="shared" si="3"/>
        <v>2009</v>
      </c>
      <c r="R17" s="9"/>
    </row>
    <row r="18" spans="1:18" ht="15.75" customHeight="1" x14ac:dyDescent="0.25">
      <c r="A18" s="21">
        <f>IF(D18="","",MAX($A$8:A17)+1)</f>
        <v>11</v>
      </c>
      <c r="B18" s="22" t="s">
        <v>1826</v>
      </c>
      <c r="C18" s="23"/>
      <c r="D18" s="37" t="s">
        <v>1049</v>
      </c>
      <c r="E18" s="38" t="s">
        <v>45</v>
      </c>
      <c r="F18" s="38"/>
      <c r="G18" s="39" t="s">
        <v>1050</v>
      </c>
      <c r="H18" s="40" t="s">
        <v>27</v>
      </c>
      <c r="I18" s="41" t="s">
        <v>1051</v>
      </c>
      <c r="J18" s="42" t="s">
        <v>1052</v>
      </c>
      <c r="K18" s="38">
        <v>323</v>
      </c>
      <c r="L18" s="38">
        <v>9</v>
      </c>
      <c r="M18" s="42" t="s">
        <v>1584</v>
      </c>
      <c r="N18" s="38" t="s">
        <v>35</v>
      </c>
      <c r="O18" s="15" t="str">
        <f t="shared" si="2"/>
        <v>Hỷ</v>
      </c>
      <c r="P18" s="13" t="str">
        <f t="shared" si="3"/>
        <v>2009</v>
      </c>
      <c r="R18" s="9"/>
    </row>
    <row r="19" spans="1:18" ht="15.75" customHeight="1" x14ac:dyDescent="0.25">
      <c r="A19" s="21">
        <f>IF(D19="","",MAX($A$8:A18)+1)</f>
        <v>12</v>
      </c>
      <c r="B19" s="22" t="s">
        <v>1827</v>
      </c>
      <c r="C19" s="23"/>
      <c r="D19" s="37" t="s">
        <v>1053</v>
      </c>
      <c r="E19" s="38" t="s">
        <v>45</v>
      </c>
      <c r="F19" s="38"/>
      <c r="G19" s="39" t="s">
        <v>1050</v>
      </c>
      <c r="H19" s="40" t="s">
        <v>27</v>
      </c>
      <c r="I19" s="41" t="s">
        <v>1054</v>
      </c>
      <c r="J19" s="42" t="s">
        <v>1052</v>
      </c>
      <c r="K19" s="38">
        <v>323</v>
      </c>
      <c r="L19" s="38">
        <v>9</v>
      </c>
      <c r="M19" s="42" t="s">
        <v>1584</v>
      </c>
      <c r="N19" s="38" t="s">
        <v>35</v>
      </c>
      <c r="O19" s="15" t="str">
        <f t="shared" si="2"/>
        <v>Hỷ</v>
      </c>
      <c r="P19" s="13" t="str">
        <f t="shared" si="3"/>
        <v>2009</v>
      </c>
      <c r="R19" s="9"/>
    </row>
    <row r="20" spans="1:18" ht="15.75" customHeight="1" x14ac:dyDescent="0.25">
      <c r="A20" s="21">
        <f>IF(D20="","",MAX($A$8:A19)+1)</f>
        <v>13</v>
      </c>
      <c r="B20" s="22" t="s">
        <v>1828</v>
      </c>
      <c r="C20" s="23"/>
      <c r="D20" s="37" t="s">
        <v>1480</v>
      </c>
      <c r="E20" s="38" t="s">
        <v>25</v>
      </c>
      <c r="F20" s="38"/>
      <c r="G20" s="43" t="s">
        <v>1481</v>
      </c>
      <c r="H20" s="44" t="s">
        <v>27</v>
      </c>
      <c r="I20" s="41" t="s">
        <v>1082</v>
      </c>
      <c r="J20" s="42" t="s">
        <v>1482</v>
      </c>
      <c r="K20" s="38">
        <v>662</v>
      </c>
      <c r="L20" s="38">
        <v>22</v>
      </c>
      <c r="M20" s="42" t="s">
        <v>1581</v>
      </c>
      <c r="N20" s="38" t="s">
        <v>30</v>
      </c>
      <c r="O20" s="15" t="str">
        <f t="shared" si="2"/>
        <v>Khang</v>
      </c>
      <c r="P20" s="13" t="str">
        <f t="shared" si="3"/>
        <v>2009</v>
      </c>
      <c r="R20" s="9"/>
    </row>
    <row r="21" spans="1:18" ht="15.75" customHeight="1" x14ac:dyDescent="0.25">
      <c r="A21" s="21">
        <f>IF(D21="","",MAX($A$8:A20)+1)</f>
        <v>14</v>
      </c>
      <c r="B21" s="22" t="s">
        <v>1829</v>
      </c>
      <c r="C21" s="23"/>
      <c r="D21" s="37" t="s">
        <v>261</v>
      </c>
      <c r="E21" s="38" t="s">
        <v>45</v>
      </c>
      <c r="F21" s="38"/>
      <c r="G21" s="39" t="s">
        <v>262</v>
      </c>
      <c r="H21" s="44" t="s">
        <v>27</v>
      </c>
      <c r="I21" s="41" t="s">
        <v>263</v>
      </c>
      <c r="J21" s="42" t="s">
        <v>264</v>
      </c>
      <c r="K21" s="38">
        <v>243</v>
      </c>
      <c r="L21" s="38">
        <v>8</v>
      </c>
      <c r="M21" s="42" t="s">
        <v>1592</v>
      </c>
      <c r="N21" s="38" t="s">
        <v>62</v>
      </c>
      <c r="O21" s="15" t="str">
        <f t="shared" si="2"/>
        <v>Kiều</v>
      </c>
      <c r="P21" s="13" t="str">
        <f t="shared" si="3"/>
        <v>2009</v>
      </c>
      <c r="R21" s="9"/>
    </row>
    <row r="22" spans="1:18" ht="15.75" customHeight="1" x14ac:dyDescent="0.25">
      <c r="A22" s="21">
        <f>IF(D22="","",MAX($A$8:A21)+1)</f>
        <v>15</v>
      </c>
      <c r="B22" s="22" t="s">
        <v>1830</v>
      </c>
      <c r="C22" s="23"/>
      <c r="D22" s="37" t="s">
        <v>587</v>
      </c>
      <c r="E22" s="38" t="s">
        <v>45</v>
      </c>
      <c r="F22" s="38"/>
      <c r="G22" s="39" t="s">
        <v>588</v>
      </c>
      <c r="H22" s="44" t="s">
        <v>27</v>
      </c>
      <c r="I22" s="41" t="s">
        <v>589</v>
      </c>
      <c r="J22" s="42" t="s">
        <v>590</v>
      </c>
      <c r="K22" s="38">
        <v>48</v>
      </c>
      <c r="L22" s="38">
        <v>2</v>
      </c>
      <c r="M22" s="42" t="s">
        <v>1581</v>
      </c>
      <c r="N22" s="38" t="s">
        <v>30</v>
      </c>
      <c r="O22" s="15" t="str">
        <f t="shared" si="2"/>
        <v>Kim</v>
      </c>
      <c r="P22" s="13" t="str">
        <f t="shared" si="3"/>
        <v>2009</v>
      </c>
      <c r="R22" s="9"/>
    </row>
    <row r="23" spans="1:18" ht="15.75" customHeight="1" x14ac:dyDescent="0.25">
      <c r="A23" s="21">
        <f>IF(D23="","",MAX($A$8:A22)+1)</f>
        <v>16</v>
      </c>
      <c r="B23" s="22" t="s">
        <v>1831</v>
      </c>
      <c r="C23" s="23"/>
      <c r="D23" s="37" t="s">
        <v>603</v>
      </c>
      <c r="E23" s="38" t="s">
        <v>25</v>
      </c>
      <c r="F23" s="38"/>
      <c r="G23" s="39" t="s">
        <v>234</v>
      </c>
      <c r="H23" s="44" t="s">
        <v>27</v>
      </c>
      <c r="I23" s="41" t="s">
        <v>604</v>
      </c>
      <c r="J23" s="42" t="s">
        <v>605</v>
      </c>
      <c r="K23" s="38">
        <v>779</v>
      </c>
      <c r="L23" s="38">
        <v>26</v>
      </c>
      <c r="M23" s="42" t="s">
        <v>1581</v>
      </c>
      <c r="N23" s="38" t="s">
        <v>30</v>
      </c>
      <c r="O23" s="15" t="str">
        <f t="shared" si="2"/>
        <v>Long</v>
      </c>
      <c r="P23" s="13" t="str">
        <f t="shared" si="3"/>
        <v>2009</v>
      </c>
      <c r="R23" s="9"/>
    </row>
    <row r="24" spans="1:18" ht="15.75" customHeight="1" x14ac:dyDescent="0.25">
      <c r="A24" s="21">
        <f>IF(D24="","",MAX($A$8:A23)+1)</f>
        <v>17</v>
      </c>
      <c r="B24" s="22" t="s">
        <v>1832</v>
      </c>
      <c r="C24" s="23"/>
      <c r="D24" s="37" t="s">
        <v>1495</v>
      </c>
      <c r="E24" s="38" t="s">
        <v>25</v>
      </c>
      <c r="F24" s="38"/>
      <c r="G24" s="39" t="s">
        <v>1496</v>
      </c>
      <c r="H24" s="44" t="s">
        <v>27</v>
      </c>
      <c r="I24" s="41" t="s">
        <v>632</v>
      </c>
      <c r="J24" s="42" t="s">
        <v>1497</v>
      </c>
      <c r="K24" s="38">
        <v>489</v>
      </c>
      <c r="L24" s="38">
        <v>16</v>
      </c>
      <c r="M24" s="42" t="s">
        <v>1594</v>
      </c>
      <c r="N24" s="38" t="s">
        <v>62</v>
      </c>
      <c r="O24" s="15" t="str">
        <f t="shared" si="2"/>
        <v>Minh</v>
      </c>
      <c r="P24" s="13" t="str">
        <f t="shared" si="3"/>
        <v>2009</v>
      </c>
      <c r="R24" s="9"/>
    </row>
    <row r="25" spans="1:18" ht="15.75" customHeight="1" x14ac:dyDescent="0.25">
      <c r="A25" s="21">
        <f>IF(D25="","",MAX($A$8:A24)+1)</f>
        <v>18</v>
      </c>
      <c r="B25" s="22" t="s">
        <v>1833</v>
      </c>
      <c r="C25" s="23"/>
      <c r="D25" s="37" t="s">
        <v>108</v>
      </c>
      <c r="E25" s="38" t="s">
        <v>25</v>
      </c>
      <c r="F25" s="38"/>
      <c r="G25" s="39" t="s">
        <v>109</v>
      </c>
      <c r="H25" s="40" t="s">
        <v>27</v>
      </c>
      <c r="I25" s="41" t="s">
        <v>110</v>
      </c>
      <c r="J25" s="42" t="s">
        <v>111</v>
      </c>
      <c r="K25" s="38">
        <v>252</v>
      </c>
      <c r="L25" s="38">
        <v>11</v>
      </c>
      <c r="M25" s="42" t="s">
        <v>1591</v>
      </c>
      <c r="N25" s="38" t="s">
        <v>35</v>
      </c>
      <c r="O25" s="15" t="str">
        <f t="shared" si="2"/>
        <v>Minh</v>
      </c>
      <c r="P25" s="13" t="str">
        <f t="shared" si="3"/>
        <v>2009</v>
      </c>
      <c r="R25" s="9"/>
    </row>
    <row r="26" spans="1:18" ht="15.75" customHeight="1" x14ac:dyDescent="0.25">
      <c r="A26" s="21">
        <f>IF(D26="","",MAX($A$8:A25)+1)</f>
        <v>19</v>
      </c>
      <c r="B26" s="22" t="s">
        <v>1834</v>
      </c>
      <c r="C26" s="23"/>
      <c r="D26" s="37" t="s">
        <v>116</v>
      </c>
      <c r="E26" s="38" t="s">
        <v>45</v>
      </c>
      <c r="F26" s="38"/>
      <c r="G26" s="43" t="s">
        <v>117</v>
      </c>
      <c r="H26" s="44" t="s">
        <v>27</v>
      </c>
      <c r="I26" s="41" t="s">
        <v>118</v>
      </c>
      <c r="J26" s="42" t="s">
        <v>119</v>
      </c>
      <c r="K26" s="38">
        <v>68</v>
      </c>
      <c r="L26" s="38">
        <v>3</v>
      </c>
      <c r="M26" s="42" t="s">
        <v>1581</v>
      </c>
      <c r="N26" s="38" t="s">
        <v>30</v>
      </c>
      <c r="O26" s="15" t="str">
        <f t="shared" si="2"/>
        <v>Ngân</v>
      </c>
      <c r="P26" s="13" t="str">
        <f t="shared" si="3"/>
        <v>2009</v>
      </c>
      <c r="R26" s="9"/>
    </row>
    <row r="27" spans="1:18" ht="15.75" customHeight="1" x14ac:dyDescent="0.25">
      <c r="A27" s="21">
        <f>IF(D27="","",MAX($A$8:A26)+1)</f>
        <v>20</v>
      </c>
      <c r="B27" s="22" t="s">
        <v>1835</v>
      </c>
      <c r="C27" s="23"/>
      <c r="D27" s="37" t="s">
        <v>1370</v>
      </c>
      <c r="E27" s="38" t="s">
        <v>25</v>
      </c>
      <c r="F27" s="38"/>
      <c r="G27" s="39" t="s">
        <v>1371</v>
      </c>
      <c r="H27" s="44" t="s">
        <v>27</v>
      </c>
      <c r="I27" s="41" t="s">
        <v>40</v>
      </c>
      <c r="J27" s="42" t="s">
        <v>1372</v>
      </c>
      <c r="K27" s="38">
        <v>317</v>
      </c>
      <c r="L27" s="38">
        <v>11</v>
      </c>
      <c r="M27" s="42" t="s">
        <v>1592</v>
      </c>
      <c r="N27" s="38" t="s">
        <v>62</v>
      </c>
      <c r="O27" s="15" t="str">
        <f t="shared" si="2"/>
        <v>Nghĩa</v>
      </c>
      <c r="P27" s="13" t="str">
        <f t="shared" si="3"/>
        <v>2009</v>
      </c>
      <c r="R27" s="9"/>
    </row>
    <row r="28" spans="1:18" ht="15.75" customHeight="1" x14ac:dyDescent="0.25">
      <c r="A28" s="21">
        <f>IF(D28="","",MAX($A$8:A27)+1)</f>
        <v>21</v>
      </c>
      <c r="B28" s="22" t="s">
        <v>1836</v>
      </c>
      <c r="C28" s="23"/>
      <c r="D28" s="37" t="s">
        <v>934</v>
      </c>
      <c r="E28" s="38" t="s">
        <v>45</v>
      </c>
      <c r="F28" s="38"/>
      <c r="G28" s="39" t="s">
        <v>935</v>
      </c>
      <c r="H28" s="40" t="s">
        <v>27</v>
      </c>
      <c r="I28" s="41" t="s">
        <v>936</v>
      </c>
      <c r="J28" s="42" t="s">
        <v>937</v>
      </c>
      <c r="K28" s="38" t="s">
        <v>25</v>
      </c>
      <c r="L28" s="38">
        <v>8</v>
      </c>
      <c r="M28" s="42" t="s">
        <v>1593</v>
      </c>
      <c r="N28" s="38" t="s">
        <v>938</v>
      </c>
      <c r="O28" s="15" t="str">
        <f t="shared" si="2"/>
        <v>Ngọc</v>
      </c>
      <c r="P28" s="13" t="str">
        <f t="shared" si="3"/>
        <v>2009</v>
      </c>
      <c r="R28" s="9"/>
    </row>
    <row r="29" spans="1:18" ht="15.75" customHeight="1" x14ac:dyDescent="0.25">
      <c r="A29" s="21">
        <f>IF(D29="","",MAX($A$8:A28)+1)</f>
        <v>22</v>
      </c>
      <c r="B29" s="22" t="s">
        <v>1837</v>
      </c>
      <c r="C29" s="23"/>
      <c r="D29" s="37" t="s">
        <v>124</v>
      </c>
      <c r="E29" s="38" t="s">
        <v>45</v>
      </c>
      <c r="F29" s="38"/>
      <c r="G29" s="39" t="s">
        <v>90</v>
      </c>
      <c r="H29" s="44" t="s">
        <v>27</v>
      </c>
      <c r="I29" s="41" t="s">
        <v>125</v>
      </c>
      <c r="J29" s="42" t="s">
        <v>126</v>
      </c>
      <c r="K29" s="38">
        <v>893</v>
      </c>
      <c r="L29" s="38">
        <v>35</v>
      </c>
      <c r="M29" s="42" t="s">
        <v>1581</v>
      </c>
      <c r="N29" s="38" t="s">
        <v>30</v>
      </c>
      <c r="O29" s="15" t="str">
        <f t="shared" si="2"/>
        <v>Ngọc</v>
      </c>
      <c r="P29" s="13" t="str">
        <f t="shared" si="3"/>
        <v>2009</v>
      </c>
      <c r="R29" s="9"/>
    </row>
    <row r="30" spans="1:18" ht="15.75" customHeight="1" x14ac:dyDescent="0.25">
      <c r="A30" s="21">
        <f>IF(D30="","",MAX($A$8:A29)+1)</f>
        <v>23</v>
      </c>
      <c r="B30" s="22" t="s">
        <v>1838</v>
      </c>
      <c r="C30" s="23"/>
      <c r="D30" s="37" t="s">
        <v>1084</v>
      </c>
      <c r="E30" s="38" t="s">
        <v>45</v>
      </c>
      <c r="F30" s="38"/>
      <c r="G30" s="39" t="s">
        <v>258</v>
      </c>
      <c r="H30" s="40" t="s">
        <v>27</v>
      </c>
      <c r="I30" s="41" t="s">
        <v>1085</v>
      </c>
      <c r="J30" s="42" t="s">
        <v>1086</v>
      </c>
      <c r="K30" s="38">
        <v>184</v>
      </c>
      <c r="L30" s="38">
        <v>7</v>
      </c>
      <c r="M30" s="42" t="s">
        <v>1597</v>
      </c>
      <c r="N30" s="38" t="s">
        <v>35</v>
      </c>
      <c r="O30" s="15" t="str">
        <f t="shared" si="2"/>
        <v>Nguyên</v>
      </c>
      <c r="P30" s="13" t="str">
        <f t="shared" si="3"/>
        <v>2009</v>
      </c>
      <c r="R30" s="9"/>
    </row>
    <row r="31" spans="1:18" ht="15.75" customHeight="1" x14ac:dyDescent="0.25">
      <c r="A31" s="21">
        <f>IF(D31="","",MAX($A$8:A30)+1)</f>
        <v>24</v>
      </c>
      <c r="B31" s="22" t="s">
        <v>1839</v>
      </c>
      <c r="C31" s="23"/>
      <c r="D31" s="37" t="s">
        <v>1512</v>
      </c>
      <c r="E31" s="38" t="s">
        <v>25</v>
      </c>
      <c r="F31" s="38"/>
      <c r="G31" s="39" t="s">
        <v>1227</v>
      </c>
      <c r="H31" s="44" t="s">
        <v>27</v>
      </c>
      <c r="I31" s="41" t="s">
        <v>1513</v>
      </c>
      <c r="J31" s="42" t="s">
        <v>1514</v>
      </c>
      <c r="K31" s="38">
        <v>111</v>
      </c>
      <c r="L31" s="38">
        <v>4</v>
      </c>
      <c r="M31" s="42" t="s">
        <v>1581</v>
      </c>
      <c r="N31" s="38" t="s">
        <v>30</v>
      </c>
      <c r="O31" s="15" t="str">
        <f t="shared" si="2"/>
        <v>Nhân</v>
      </c>
      <c r="P31" s="13" t="str">
        <f t="shared" si="3"/>
        <v>2009</v>
      </c>
      <c r="R31" s="9"/>
    </row>
    <row r="32" spans="1:18" ht="15.75" customHeight="1" x14ac:dyDescent="0.25">
      <c r="A32" s="21">
        <f>IF(D32="","",MAX($A$8:A31)+1)</f>
        <v>25</v>
      </c>
      <c r="B32" s="22" t="s">
        <v>1840</v>
      </c>
      <c r="C32" s="23"/>
      <c r="D32" s="37" t="s">
        <v>943</v>
      </c>
      <c r="E32" s="38" t="s">
        <v>45</v>
      </c>
      <c r="F32" s="38"/>
      <c r="G32" s="39" t="s">
        <v>518</v>
      </c>
      <c r="H32" s="40" t="s">
        <v>27</v>
      </c>
      <c r="I32" s="41" t="s">
        <v>944</v>
      </c>
      <c r="J32" s="42" t="s">
        <v>945</v>
      </c>
      <c r="K32" s="38">
        <v>148</v>
      </c>
      <c r="L32" s="38">
        <v>4</v>
      </c>
      <c r="M32" s="42" t="s">
        <v>1584</v>
      </c>
      <c r="N32" s="38" t="s">
        <v>35</v>
      </c>
      <c r="O32" s="15" t="str">
        <f t="shared" si="2"/>
        <v>Nhi</v>
      </c>
      <c r="P32" s="13" t="str">
        <f t="shared" si="3"/>
        <v>2009</v>
      </c>
      <c r="R32" s="9"/>
    </row>
    <row r="33" spans="1:18" ht="15.75" customHeight="1" x14ac:dyDescent="0.25">
      <c r="A33" s="21">
        <f>IF(D33="","",MAX($A$8:A32)+1)</f>
        <v>26</v>
      </c>
      <c r="B33" s="22" t="s">
        <v>1841</v>
      </c>
      <c r="C33" s="23"/>
      <c r="D33" s="37" t="s">
        <v>1087</v>
      </c>
      <c r="E33" s="38" t="s">
        <v>45</v>
      </c>
      <c r="F33" s="38"/>
      <c r="G33" s="39" t="s">
        <v>245</v>
      </c>
      <c r="H33" s="44" t="s">
        <v>27</v>
      </c>
      <c r="I33" s="41" t="s">
        <v>1088</v>
      </c>
      <c r="J33" s="42" t="s">
        <v>1089</v>
      </c>
      <c r="K33" s="38">
        <v>94</v>
      </c>
      <c r="L33" s="38">
        <v>3</v>
      </c>
      <c r="M33" s="42" t="s">
        <v>1582</v>
      </c>
      <c r="N33" s="38" t="s">
        <v>62</v>
      </c>
      <c r="O33" s="15" t="str">
        <f t="shared" si="2"/>
        <v>Nhi</v>
      </c>
      <c r="P33" s="13" t="str">
        <f t="shared" si="3"/>
        <v>2009</v>
      </c>
      <c r="R33" s="9"/>
    </row>
    <row r="34" spans="1:18" ht="15.75" customHeight="1" x14ac:dyDescent="0.25">
      <c r="A34" s="21">
        <f>IF(D34="","",MAX($A$8:A33)+1)</f>
        <v>27</v>
      </c>
      <c r="B34" s="22" t="s">
        <v>1842</v>
      </c>
      <c r="C34" s="23"/>
      <c r="D34" s="37" t="s">
        <v>626</v>
      </c>
      <c r="E34" s="38" t="s">
        <v>45</v>
      </c>
      <c r="F34" s="38"/>
      <c r="G34" s="39" t="s">
        <v>322</v>
      </c>
      <c r="H34" s="40" t="s">
        <v>27</v>
      </c>
      <c r="I34" s="41" t="s">
        <v>627</v>
      </c>
      <c r="J34" s="42" t="s">
        <v>628</v>
      </c>
      <c r="K34" s="38">
        <v>176</v>
      </c>
      <c r="L34" s="38">
        <v>6</v>
      </c>
      <c r="M34" s="42" t="s">
        <v>1585</v>
      </c>
      <c r="N34" s="38" t="s">
        <v>35</v>
      </c>
      <c r="O34" s="15" t="str">
        <f t="shared" si="2"/>
        <v>Nhi</v>
      </c>
      <c r="P34" s="13" t="str">
        <f t="shared" si="3"/>
        <v>2009</v>
      </c>
      <c r="R34" s="9"/>
    </row>
    <row r="35" spans="1:18" ht="15.75" customHeight="1" x14ac:dyDescent="0.25">
      <c r="A35" s="21">
        <f>IF(D35="","",MAX($A$8:A34)+1)</f>
        <v>28</v>
      </c>
      <c r="B35" s="22" t="s">
        <v>1843</v>
      </c>
      <c r="C35" s="23"/>
      <c r="D35" s="37" t="s">
        <v>1097</v>
      </c>
      <c r="E35" s="38" t="s">
        <v>25</v>
      </c>
      <c r="F35" s="38"/>
      <c r="G35" s="39" t="s">
        <v>1098</v>
      </c>
      <c r="H35" s="44" t="s">
        <v>27</v>
      </c>
      <c r="I35" s="41" t="s">
        <v>1099</v>
      </c>
      <c r="J35" s="42" t="s">
        <v>1100</v>
      </c>
      <c r="K35" s="38">
        <v>1111</v>
      </c>
      <c r="L35" s="38">
        <v>17</v>
      </c>
      <c r="M35" s="42" t="s">
        <v>1581</v>
      </c>
      <c r="N35" s="38" t="s">
        <v>30</v>
      </c>
      <c r="O35" s="15" t="str">
        <f t="shared" si="2"/>
        <v>Phúc</v>
      </c>
      <c r="P35" s="13" t="str">
        <f t="shared" si="3"/>
        <v>2008</v>
      </c>
      <c r="R35" s="9"/>
    </row>
    <row r="36" spans="1:18" ht="15.75" customHeight="1" x14ac:dyDescent="0.25">
      <c r="A36" s="21">
        <f>IF(D36="","",MAX($A$8:A35)+1)</f>
        <v>29</v>
      </c>
      <c r="B36" s="22" t="s">
        <v>1844</v>
      </c>
      <c r="C36" s="23"/>
      <c r="D36" s="37" t="s">
        <v>814</v>
      </c>
      <c r="E36" s="38" t="s">
        <v>25</v>
      </c>
      <c r="F36" s="38"/>
      <c r="G36" s="39" t="s">
        <v>559</v>
      </c>
      <c r="H36" s="44" t="s">
        <v>27</v>
      </c>
      <c r="I36" s="41" t="s">
        <v>815</v>
      </c>
      <c r="J36" s="42" t="s">
        <v>816</v>
      </c>
      <c r="K36" s="38">
        <v>1039</v>
      </c>
      <c r="L36" s="38">
        <v>35</v>
      </c>
      <c r="M36" s="42" t="s">
        <v>1581</v>
      </c>
      <c r="N36" s="38" t="s">
        <v>30</v>
      </c>
      <c r="O36" s="15" t="str">
        <f t="shared" si="2"/>
        <v>Tài</v>
      </c>
      <c r="P36" s="13" t="str">
        <f t="shared" si="3"/>
        <v>2009</v>
      </c>
      <c r="R36" s="9"/>
    </row>
    <row r="37" spans="1:18" ht="15.75" customHeight="1" x14ac:dyDescent="0.25">
      <c r="A37" s="21">
        <f>IF(D37="","",MAX($A$8:A36)+1)</f>
        <v>30</v>
      </c>
      <c r="B37" s="22" t="s">
        <v>1845</v>
      </c>
      <c r="C37" s="23"/>
      <c r="D37" s="37" t="s">
        <v>967</v>
      </c>
      <c r="E37" s="38" t="s">
        <v>25</v>
      </c>
      <c r="F37" s="38"/>
      <c r="G37" s="43" t="s">
        <v>968</v>
      </c>
      <c r="H37" s="44" t="s">
        <v>27</v>
      </c>
      <c r="I37" s="41" t="s">
        <v>969</v>
      </c>
      <c r="J37" s="42" t="s">
        <v>970</v>
      </c>
      <c r="K37" s="38">
        <v>68</v>
      </c>
      <c r="L37" s="38">
        <v>3</v>
      </c>
      <c r="M37" s="42" t="s">
        <v>1581</v>
      </c>
      <c r="N37" s="38" t="s">
        <v>30</v>
      </c>
      <c r="O37" s="15" t="str">
        <f t="shared" si="2"/>
        <v>Tâm</v>
      </c>
      <c r="P37" s="13" t="str">
        <f t="shared" si="3"/>
        <v>2009</v>
      </c>
      <c r="R37" s="9"/>
    </row>
    <row r="38" spans="1:18" ht="15.75" customHeight="1" x14ac:dyDescent="0.25">
      <c r="A38" s="21">
        <f>IF(D38="","",MAX($A$8:A37)+1)</f>
        <v>31</v>
      </c>
      <c r="B38" s="22" t="s">
        <v>1846</v>
      </c>
      <c r="C38" s="23"/>
      <c r="D38" s="37" t="s">
        <v>829</v>
      </c>
      <c r="E38" s="38" t="s">
        <v>25</v>
      </c>
      <c r="F38" s="38"/>
      <c r="G38" s="39" t="s">
        <v>358</v>
      </c>
      <c r="H38" s="44" t="s">
        <v>254</v>
      </c>
      <c r="I38" s="41" t="s">
        <v>830</v>
      </c>
      <c r="J38" s="42" t="s">
        <v>831</v>
      </c>
      <c r="K38" s="38">
        <v>181</v>
      </c>
      <c r="L38" s="38">
        <v>6</v>
      </c>
      <c r="M38" s="42" t="s">
        <v>1582</v>
      </c>
      <c r="N38" s="38" t="s">
        <v>62</v>
      </c>
      <c r="O38" s="15" t="str">
        <f t="shared" si="2"/>
        <v>Thái</v>
      </c>
      <c r="P38" s="13" t="str">
        <f t="shared" si="3"/>
        <v>2009</v>
      </c>
      <c r="R38" s="9"/>
    </row>
    <row r="39" spans="1:18" ht="15.75" customHeight="1" x14ac:dyDescent="0.25">
      <c r="A39" s="21">
        <f>IF(D39="","",MAX($A$8:A38)+1)</f>
        <v>32</v>
      </c>
      <c r="B39" s="22" t="s">
        <v>1847</v>
      </c>
      <c r="C39" s="23"/>
      <c r="D39" s="37" t="s">
        <v>672</v>
      </c>
      <c r="E39" s="38" t="s">
        <v>45</v>
      </c>
      <c r="F39" s="38"/>
      <c r="G39" s="39" t="s">
        <v>673</v>
      </c>
      <c r="H39" s="40" t="s">
        <v>27</v>
      </c>
      <c r="I39" s="41" t="s">
        <v>674</v>
      </c>
      <c r="J39" s="42" t="s">
        <v>675</v>
      </c>
      <c r="K39" s="38">
        <v>322</v>
      </c>
      <c r="L39" s="38">
        <v>9</v>
      </c>
      <c r="M39" s="42" t="s">
        <v>1584</v>
      </c>
      <c r="N39" s="38" t="s">
        <v>35</v>
      </c>
      <c r="O39" s="15" t="str">
        <f t="shared" si="2"/>
        <v>Thư</v>
      </c>
      <c r="P39" s="13" t="str">
        <f t="shared" si="3"/>
        <v>2009</v>
      </c>
      <c r="R39" s="9"/>
    </row>
    <row r="40" spans="1:18" ht="15.75" customHeight="1" x14ac:dyDescent="0.25">
      <c r="A40" s="21">
        <f>IF(D40="","",MAX($A$8:A39)+1)</f>
        <v>33</v>
      </c>
      <c r="B40" s="22" t="s">
        <v>1848</v>
      </c>
      <c r="C40" s="23"/>
      <c r="D40" s="37" t="s">
        <v>837</v>
      </c>
      <c r="E40" s="38" t="s">
        <v>25</v>
      </c>
      <c r="F40" s="38"/>
      <c r="G40" s="39" t="s">
        <v>838</v>
      </c>
      <c r="H40" s="44" t="s">
        <v>27</v>
      </c>
      <c r="I40" s="41" t="s">
        <v>839</v>
      </c>
      <c r="J40" s="42" t="s">
        <v>840</v>
      </c>
      <c r="K40" s="38">
        <v>164</v>
      </c>
      <c r="L40" s="38">
        <v>5</v>
      </c>
      <c r="M40" s="42" t="s">
        <v>1592</v>
      </c>
      <c r="N40" s="38" t="s">
        <v>62</v>
      </c>
      <c r="O40" s="15" t="str">
        <f t="shared" si="2"/>
        <v>Thuận</v>
      </c>
      <c r="P40" s="13" t="str">
        <f t="shared" si="3"/>
        <v>2009</v>
      </c>
      <c r="R40" s="9"/>
    </row>
    <row r="41" spans="1:18" ht="15.75" customHeight="1" x14ac:dyDescent="0.25">
      <c r="A41" s="21">
        <f>IF(D41="","",MAX($A$8:A40)+1)</f>
        <v>34</v>
      </c>
      <c r="B41" s="22" t="s">
        <v>1849</v>
      </c>
      <c r="C41" s="23"/>
      <c r="D41" s="37" t="s">
        <v>1133</v>
      </c>
      <c r="E41" s="38" t="s">
        <v>45</v>
      </c>
      <c r="F41" s="38"/>
      <c r="G41" s="39" t="s">
        <v>1134</v>
      </c>
      <c r="H41" s="44" t="s">
        <v>27</v>
      </c>
      <c r="I41" s="41" t="s">
        <v>1135</v>
      </c>
      <c r="J41" s="42" t="s">
        <v>1136</v>
      </c>
      <c r="K41" s="38">
        <v>880</v>
      </c>
      <c r="L41" s="38">
        <v>22</v>
      </c>
      <c r="M41" s="42" t="s">
        <v>1598</v>
      </c>
      <c r="N41" s="38" t="s">
        <v>30</v>
      </c>
      <c r="O41" s="15" t="str">
        <f t="shared" si="2"/>
        <v>Thùy</v>
      </c>
      <c r="P41" s="13" t="str">
        <f t="shared" si="3"/>
        <v>2009</v>
      </c>
      <c r="R41" s="9"/>
    </row>
    <row r="42" spans="1:18" ht="15.75" customHeight="1" x14ac:dyDescent="0.25">
      <c r="A42" s="21">
        <f>IF(D42="","",MAX($A$8:A41)+1)</f>
        <v>35</v>
      </c>
      <c r="B42" s="22" t="s">
        <v>1850</v>
      </c>
      <c r="C42" s="23"/>
      <c r="D42" s="37" t="s">
        <v>334</v>
      </c>
      <c r="E42" s="38" t="s">
        <v>25</v>
      </c>
      <c r="F42" s="38"/>
      <c r="G42" s="39" t="s">
        <v>203</v>
      </c>
      <c r="H42" s="40" t="s">
        <v>27</v>
      </c>
      <c r="I42" s="41" t="s">
        <v>25</v>
      </c>
      <c r="J42" s="42" t="s">
        <v>335</v>
      </c>
      <c r="K42" s="38">
        <v>119</v>
      </c>
      <c r="L42" s="38">
        <v>6</v>
      </c>
      <c r="M42" s="42" t="s">
        <v>1591</v>
      </c>
      <c r="N42" s="38" t="s">
        <v>35</v>
      </c>
      <c r="O42" s="15" t="str">
        <f t="shared" si="2"/>
        <v>Tín</v>
      </c>
      <c r="P42" s="13" t="str">
        <f t="shared" si="3"/>
        <v>2009</v>
      </c>
      <c r="R42" s="9"/>
    </row>
    <row r="43" spans="1:18" ht="15.75" customHeight="1" x14ac:dyDescent="0.25">
      <c r="A43" s="21">
        <f>IF(D43="","",MAX($A$8:A42)+1)</f>
        <v>36</v>
      </c>
      <c r="B43" s="22" t="s">
        <v>1851</v>
      </c>
      <c r="C43" s="23"/>
      <c r="D43" s="37" t="s">
        <v>676</v>
      </c>
      <c r="E43" s="38" t="s">
        <v>45</v>
      </c>
      <c r="F43" s="38"/>
      <c r="G43" s="39" t="s">
        <v>677</v>
      </c>
      <c r="H43" s="40" t="s">
        <v>27</v>
      </c>
      <c r="I43" s="41" t="s">
        <v>678</v>
      </c>
      <c r="J43" s="42" t="s">
        <v>679</v>
      </c>
      <c r="K43" s="38">
        <v>700</v>
      </c>
      <c r="L43" s="38">
        <v>19</v>
      </c>
      <c r="M43" s="42" t="s">
        <v>1584</v>
      </c>
      <c r="N43" s="38" t="s">
        <v>49</v>
      </c>
      <c r="O43" s="15" t="str">
        <f t="shared" si="2"/>
        <v>Trân</v>
      </c>
      <c r="P43" s="13" t="str">
        <f t="shared" si="3"/>
        <v>2009</v>
      </c>
      <c r="R43" s="9"/>
    </row>
    <row r="44" spans="1:18" ht="15.75" customHeight="1" x14ac:dyDescent="0.25">
      <c r="A44" s="21">
        <f>IF(D44="","",MAX($A$8:A43)+1)</f>
        <v>37</v>
      </c>
      <c r="B44" s="22" t="s">
        <v>1852</v>
      </c>
      <c r="C44" s="23"/>
      <c r="D44" s="37" t="s">
        <v>1140</v>
      </c>
      <c r="E44" s="38" t="s">
        <v>25</v>
      </c>
      <c r="F44" s="38"/>
      <c r="G44" s="39" t="s">
        <v>1141</v>
      </c>
      <c r="H44" s="44" t="s">
        <v>27</v>
      </c>
      <c r="I44" s="41" t="s">
        <v>1142</v>
      </c>
      <c r="J44" s="42" t="s">
        <v>1143</v>
      </c>
      <c r="K44" s="38">
        <v>244</v>
      </c>
      <c r="L44" s="38">
        <v>9</v>
      </c>
      <c r="M44" s="42" t="s">
        <v>1581</v>
      </c>
      <c r="N44" s="38" t="s">
        <v>30</v>
      </c>
      <c r="O44" s="15" t="str">
        <f t="shared" si="2"/>
        <v>Trí</v>
      </c>
      <c r="P44" s="13" t="str">
        <f t="shared" si="3"/>
        <v>2009</v>
      </c>
      <c r="R44" s="9"/>
    </row>
    <row r="45" spans="1:18" ht="15.75" customHeight="1" x14ac:dyDescent="0.25">
      <c r="A45" s="21">
        <f>IF(D45="","",MAX($A$8:A44)+1)</f>
        <v>38</v>
      </c>
      <c r="B45" s="22" t="s">
        <v>1853</v>
      </c>
      <c r="C45" s="23"/>
      <c r="D45" s="37" t="s">
        <v>1540</v>
      </c>
      <c r="E45" s="38" t="s">
        <v>25</v>
      </c>
      <c r="F45" s="38"/>
      <c r="G45" s="39" t="s">
        <v>1541</v>
      </c>
      <c r="H45" s="40" t="s">
        <v>27</v>
      </c>
      <c r="I45" s="41" t="s">
        <v>1542</v>
      </c>
      <c r="J45" s="42" t="s">
        <v>1543</v>
      </c>
      <c r="K45" s="38">
        <v>21</v>
      </c>
      <c r="L45" s="38">
        <v>21</v>
      </c>
      <c r="M45" s="42" t="s">
        <v>1591</v>
      </c>
      <c r="N45" s="38" t="s">
        <v>35</v>
      </c>
      <c r="O45" s="15" t="str">
        <f t="shared" si="2"/>
        <v>Tú</v>
      </c>
      <c r="P45" s="13" t="str">
        <f t="shared" si="3"/>
        <v>2009</v>
      </c>
      <c r="R45" s="9"/>
    </row>
    <row r="46" spans="1:18" ht="15.75" customHeight="1" x14ac:dyDescent="0.25">
      <c r="A46" s="21">
        <f>IF(D46="","",MAX($A$8:A45)+1)</f>
        <v>39</v>
      </c>
      <c r="B46" s="22" t="s">
        <v>1854</v>
      </c>
      <c r="C46" s="23"/>
      <c r="D46" s="37" t="s">
        <v>167</v>
      </c>
      <c r="E46" s="38" t="s">
        <v>25</v>
      </c>
      <c r="F46" s="38"/>
      <c r="G46" s="39" t="s">
        <v>168</v>
      </c>
      <c r="H46" s="44" t="s">
        <v>27</v>
      </c>
      <c r="I46" s="41" t="s">
        <v>169</v>
      </c>
      <c r="J46" s="42" t="s">
        <v>170</v>
      </c>
      <c r="K46" s="38">
        <v>674</v>
      </c>
      <c r="L46" s="38">
        <v>23</v>
      </c>
      <c r="M46" s="42" t="s">
        <v>1581</v>
      </c>
      <c r="N46" s="38" t="s">
        <v>30</v>
      </c>
      <c r="O46" s="15" t="str">
        <f t="shared" si="2"/>
        <v>Tuấn</v>
      </c>
      <c r="P46" s="13" t="str">
        <f t="shared" si="3"/>
        <v>2009</v>
      </c>
      <c r="R46" s="9"/>
    </row>
    <row r="47" spans="1:18" ht="15.75" customHeight="1" x14ac:dyDescent="0.25">
      <c r="A47" s="21">
        <f>IF(D47="","",MAX($A$8:A46)+1)</f>
        <v>40</v>
      </c>
      <c r="B47" s="22" t="s">
        <v>1855</v>
      </c>
      <c r="C47" s="23"/>
      <c r="D47" s="37" t="s">
        <v>336</v>
      </c>
      <c r="E47" s="38" t="s">
        <v>25</v>
      </c>
      <c r="F47" s="38" t="s">
        <v>1675</v>
      </c>
      <c r="G47" s="39" t="s">
        <v>337</v>
      </c>
      <c r="H47" s="44" t="s">
        <v>27</v>
      </c>
      <c r="I47" s="41" t="s">
        <v>338</v>
      </c>
      <c r="J47" s="42" t="s">
        <v>339</v>
      </c>
      <c r="K47" s="38" t="s">
        <v>340</v>
      </c>
      <c r="L47" s="38">
        <v>13</v>
      </c>
      <c r="M47" s="42" t="s">
        <v>1590</v>
      </c>
      <c r="N47" s="38" t="s">
        <v>62</v>
      </c>
      <c r="O47" s="15" t="str">
        <f t="shared" si="2"/>
        <v>Tùng</v>
      </c>
      <c r="P47" s="13" t="str">
        <f t="shared" si="3"/>
        <v>2008</v>
      </c>
      <c r="R47" s="9"/>
    </row>
    <row r="48" spans="1:18" ht="15.75" customHeight="1" x14ac:dyDescent="0.25">
      <c r="A48" s="21">
        <f>IF(D48="","",MAX($A$8:A47)+1)</f>
        <v>41</v>
      </c>
      <c r="B48" s="22" t="s">
        <v>1856</v>
      </c>
      <c r="C48" s="23"/>
      <c r="D48" s="37" t="s">
        <v>316</v>
      </c>
      <c r="E48" s="38" t="s">
        <v>25</v>
      </c>
      <c r="F48" s="38"/>
      <c r="G48" s="39" t="s">
        <v>657</v>
      </c>
      <c r="H48" s="47" t="s">
        <v>27</v>
      </c>
      <c r="I48" s="41" t="s">
        <v>658</v>
      </c>
      <c r="J48" s="42" t="s">
        <v>659</v>
      </c>
      <c r="K48" s="38">
        <v>57</v>
      </c>
      <c r="L48" s="38">
        <v>12</v>
      </c>
      <c r="M48" s="42" t="s">
        <v>1591</v>
      </c>
      <c r="N48" s="38" t="s">
        <v>62</v>
      </c>
      <c r="O48" s="15" t="str">
        <f t="shared" si="2"/>
        <v>Tuyền</v>
      </c>
      <c r="P48" s="13" t="str">
        <f t="shared" si="3"/>
        <v>2009</v>
      </c>
      <c r="R48" s="9"/>
    </row>
    <row r="49" spans="1:18" ht="15.75" customHeight="1" x14ac:dyDescent="0.25">
      <c r="A49" s="21">
        <f>IF(D49="","",MAX($A$8:A48)+1)</f>
        <v>42</v>
      </c>
      <c r="B49" s="22" t="s">
        <v>1857</v>
      </c>
      <c r="C49" s="23"/>
      <c r="D49" s="37" t="s">
        <v>528</v>
      </c>
      <c r="E49" s="38" t="s">
        <v>45</v>
      </c>
      <c r="F49" s="38"/>
      <c r="G49" s="39" t="s">
        <v>529</v>
      </c>
      <c r="H49" s="44" t="s">
        <v>27</v>
      </c>
      <c r="I49" s="41" t="s">
        <v>530</v>
      </c>
      <c r="J49" s="42" t="s">
        <v>531</v>
      </c>
      <c r="K49" s="38">
        <v>397</v>
      </c>
      <c r="L49" s="38">
        <v>15</v>
      </c>
      <c r="M49" s="42" t="s">
        <v>1593</v>
      </c>
      <c r="N49" s="38" t="s">
        <v>30</v>
      </c>
      <c r="O49" s="15" t="str">
        <f t="shared" si="2"/>
        <v>Vy</v>
      </c>
      <c r="P49" s="13" t="str">
        <f t="shared" si="3"/>
        <v>2009</v>
      </c>
      <c r="R49" s="9"/>
    </row>
    <row r="50" spans="1:18" ht="15.75" customHeight="1" x14ac:dyDescent="0.25">
      <c r="A50" s="21">
        <f>IF(D50="","",MAX($A$8:A49)+1)</f>
        <v>43</v>
      </c>
      <c r="B50" s="22" t="s">
        <v>1858</v>
      </c>
      <c r="C50" s="23"/>
      <c r="D50" s="37" t="s">
        <v>686</v>
      </c>
      <c r="E50" s="38" t="s">
        <v>45</v>
      </c>
      <c r="F50" s="38"/>
      <c r="G50" s="39" t="s">
        <v>1001</v>
      </c>
      <c r="H50" s="44" t="s">
        <v>27</v>
      </c>
      <c r="I50" s="41" t="s">
        <v>419</v>
      </c>
      <c r="J50" s="42" t="s">
        <v>193</v>
      </c>
      <c r="K50" s="38">
        <v>858</v>
      </c>
      <c r="L50" s="38">
        <v>34</v>
      </c>
      <c r="M50" s="42" t="s">
        <v>1591</v>
      </c>
      <c r="N50" s="38" t="s">
        <v>62</v>
      </c>
      <c r="O50" s="15" t="str">
        <f t="shared" si="2"/>
        <v>Vy</v>
      </c>
      <c r="P50" s="13" t="str">
        <f t="shared" si="3"/>
        <v>2009</v>
      </c>
      <c r="R50" s="9"/>
    </row>
    <row r="51" spans="1:18" ht="15.75" customHeight="1" x14ac:dyDescent="0.25">
      <c r="A51" s="21">
        <f>IF(D51="","",MAX($A$8:A50)+1)</f>
        <v>44</v>
      </c>
      <c r="B51" s="22" t="s">
        <v>1859</v>
      </c>
      <c r="C51" s="23"/>
      <c r="D51" s="37" t="s">
        <v>1433</v>
      </c>
      <c r="E51" s="38" t="s">
        <v>45</v>
      </c>
      <c r="F51" s="38"/>
      <c r="G51" s="39" t="s">
        <v>1434</v>
      </c>
      <c r="H51" s="47" t="s">
        <v>27</v>
      </c>
      <c r="I51" s="41" t="s">
        <v>1435</v>
      </c>
      <c r="J51" s="42" t="s">
        <v>1436</v>
      </c>
      <c r="K51" s="38">
        <v>211</v>
      </c>
      <c r="L51" s="38">
        <v>8</v>
      </c>
      <c r="M51" s="42" t="s">
        <v>1585</v>
      </c>
      <c r="N51" s="38" t="s">
        <v>30</v>
      </c>
      <c r="O51" s="15" t="str">
        <f t="shared" si="2"/>
        <v>Vy</v>
      </c>
      <c r="P51" s="13" t="str">
        <f t="shared" si="3"/>
        <v>2009</v>
      </c>
      <c r="R51" s="9"/>
    </row>
    <row r="52" spans="1:18" ht="15.75" customHeight="1" x14ac:dyDescent="0.25">
      <c r="A52" s="21">
        <f>IF(D52="","",MAX($A$8:A51)+1)</f>
        <v>45</v>
      </c>
      <c r="B52" s="22" t="s">
        <v>1860</v>
      </c>
      <c r="C52" s="23"/>
      <c r="D52" s="37" t="s">
        <v>207</v>
      </c>
      <c r="E52" s="38" t="s">
        <v>45</v>
      </c>
      <c r="F52" s="38"/>
      <c r="G52" s="39" t="s">
        <v>208</v>
      </c>
      <c r="H52" s="38" t="s">
        <v>27</v>
      </c>
      <c r="I52" s="41" t="s">
        <v>209</v>
      </c>
      <c r="J52" s="42" t="s">
        <v>210</v>
      </c>
      <c r="K52" s="38">
        <v>97</v>
      </c>
      <c r="L52" s="38">
        <v>4</v>
      </c>
      <c r="M52" s="42" t="s">
        <v>1591</v>
      </c>
      <c r="N52" s="38" t="s">
        <v>35</v>
      </c>
      <c r="O52" s="15" t="str">
        <f t="shared" si="2"/>
        <v>Ý</v>
      </c>
      <c r="P52" s="13" t="str">
        <f t="shared" si="3"/>
        <v>2009</v>
      </c>
      <c r="R52" s="9"/>
    </row>
    <row r="53" spans="1:18" ht="15.75" customHeight="1" x14ac:dyDescent="0.25">
      <c r="A53" s="21" t="str">
        <f>IF(D53="","",MAX($A$8:A52)+1)</f>
        <v/>
      </c>
      <c r="B53" s="22"/>
      <c r="C53" s="23"/>
      <c r="D53" s="48"/>
      <c r="E53" s="49"/>
      <c r="F53" s="49"/>
      <c r="G53" s="50"/>
      <c r="H53" s="45"/>
      <c r="I53" s="45"/>
      <c r="J53" s="45"/>
      <c r="K53" s="49"/>
      <c r="L53" s="49"/>
      <c r="M53" s="45"/>
      <c r="N53" s="45"/>
      <c r="O53" s="15" t="str">
        <f t="shared" si="2"/>
        <v/>
      </c>
      <c r="P53" s="13" t="str">
        <f t="shared" si="3"/>
        <v/>
      </c>
      <c r="R53" s="9"/>
    </row>
    <row r="54" spans="1:18" ht="15.75" customHeight="1" x14ac:dyDescent="0.25">
      <c r="A54" s="21" t="str">
        <f>IF(D54="","",MAX($A$8:A53)+1)</f>
        <v/>
      </c>
      <c r="B54" s="22"/>
      <c r="C54" s="23"/>
      <c r="D54" s="48"/>
      <c r="E54" s="49"/>
      <c r="F54" s="49"/>
      <c r="G54" s="50"/>
      <c r="H54" s="45"/>
      <c r="I54" s="45"/>
      <c r="J54" s="45"/>
      <c r="K54" s="49"/>
      <c r="L54" s="49"/>
      <c r="M54" s="45"/>
      <c r="N54" s="45"/>
      <c r="O54" s="15" t="str">
        <f t="shared" si="2"/>
        <v/>
      </c>
      <c r="P54" s="13" t="str">
        <f t="shared" si="3"/>
        <v/>
      </c>
    </row>
    <row r="55" spans="1:18" ht="15.75" customHeight="1" x14ac:dyDescent="0.25">
      <c r="A55" s="21" t="str">
        <f>IF(D55="","",MAX($A$8:A54)+1)</f>
        <v/>
      </c>
      <c r="B55" s="22"/>
      <c r="C55" s="23"/>
      <c r="D55" s="48"/>
      <c r="E55" s="49"/>
      <c r="F55" s="49"/>
      <c r="G55" s="50"/>
      <c r="H55" s="45"/>
      <c r="I55" s="45"/>
      <c r="J55" s="45"/>
      <c r="K55" s="49"/>
      <c r="L55" s="49"/>
      <c r="M55" s="45"/>
      <c r="N55" s="45"/>
      <c r="O55" s="15" t="str">
        <f t="shared" ref="O55:O57" si="4">TRIM(RIGHT(SUBSTITUTE(TRIM(D55)," ",REPT(" ",LEN(TRIM(D55)))),LEN(TRIM(D55))))</f>
        <v/>
      </c>
      <c r="P55" s="13" t="str">
        <f t="shared" ref="P55:P57" si="5">RIGHT(G55,4)</f>
        <v/>
      </c>
    </row>
    <row r="56" spans="1:18" ht="15.75" customHeight="1" x14ac:dyDescent="0.25">
      <c r="A56" s="21" t="str">
        <f>IF(D56="","",MAX($A$8:A55)+1)</f>
        <v/>
      </c>
      <c r="B56" s="22"/>
      <c r="C56" s="23"/>
      <c r="D56" s="48"/>
      <c r="E56" s="49"/>
      <c r="F56" s="49"/>
      <c r="G56" s="50"/>
      <c r="H56" s="45"/>
      <c r="I56" s="45"/>
      <c r="J56" s="45"/>
      <c r="K56" s="49"/>
      <c r="L56" s="49"/>
      <c r="M56" s="45"/>
      <c r="N56" s="45"/>
      <c r="O56" s="15" t="str">
        <f t="shared" si="4"/>
        <v/>
      </c>
      <c r="P56" s="13" t="str">
        <f t="shared" si="5"/>
        <v/>
      </c>
    </row>
    <row r="57" spans="1:18" ht="15.75" customHeight="1" x14ac:dyDescent="0.25">
      <c r="A57" s="21" t="str">
        <f>IF(D57="","",MAX($A$8:A56)+1)</f>
        <v/>
      </c>
      <c r="B57" s="22"/>
      <c r="C57" s="23"/>
      <c r="D57" s="48"/>
      <c r="E57" s="49"/>
      <c r="F57" s="49"/>
      <c r="G57" s="50"/>
      <c r="H57" s="45"/>
      <c r="I57" s="45"/>
      <c r="J57" s="45"/>
      <c r="K57" s="49"/>
      <c r="L57" s="49"/>
      <c r="M57" s="45"/>
      <c r="N57" s="45"/>
      <c r="O57" s="15" t="str">
        <f t="shared" si="4"/>
        <v/>
      </c>
      <c r="P57" s="13" t="str">
        <f t="shared" si="5"/>
        <v/>
      </c>
    </row>
    <row r="58" spans="1:18" ht="15.75" customHeight="1" x14ac:dyDescent="0.25">
      <c r="A58" s="24"/>
      <c r="B58" s="25"/>
      <c r="C58" s="26"/>
      <c r="D58" s="27"/>
      <c r="E58" s="28"/>
      <c r="F58" s="28"/>
      <c r="G58" s="29"/>
      <c r="H58" s="30"/>
      <c r="I58" s="30"/>
      <c r="J58" s="30"/>
      <c r="K58" s="31"/>
      <c r="L58" s="31"/>
      <c r="M58" s="30"/>
      <c r="N58" s="30"/>
      <c r="O58" s="32"/>
      <c r="P58" s="29"/>
    </row>
    <row r="59" spans="1:18" ht="15.75" x14ac:dyDescent="0.25">
      <c r="C59" s="3"/>
      <c r="D59" s="93" t="str">
        <f>"Tổng kết danh sách có "&amp;COUNT($A$8:A57)&amp;" học sinh "&amp; "("&amp; COUNTIF($E$8:E57,"x")&amp;" nữ)"</f>
        <v>Tổng kết danh sách có 45 học sinh (19 nữ)</v>
      </c>
      <c r="E59" s="93"/>
      <c r="F59" s="93"/>
      <c r="G59" s="93"/>
      <c r="H59" s="93"/>
    </row>
    <row r="60" spans="1:18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35"/>
      <c r="J65" s="36" t="str">
        <f>'6a1_2021'!J65</f>
        <v>Nguyễn Thanh Hùng</v>
      </c>
    </row>
  </sheetData>
  <sortState ref="B8:Q53">
    <sortCondition ref="O8:O53"/>
    <sortCondition ref="D8:D53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opLeftCell="A40" zoomScale="90" zoomScaleNormal="90" workbookViewId="0">
      <selection activeCell="I55" sqref="I55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28515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9" ht="28.5" customHeight="1" x14ac:dyDescent="0.25">
      <c r="A1" s="77" t="s">
        <v>20</v>
      </c>
      <c r="B1" s="78"/>
      <c r="C1" s="78"/>
      <c r="D1" s="78"/>
      <c r="E1" s="1"/>
      <c r="F1" s="88" t="s">
        <v>21</v>
      </c>
      <c r="G1" s="89"/>
      <c r="H1" s="89"/>
      <c r="I1" s="89"/>
      <c r="J1" s="89"/>
      <c r="K1" s="1"/>
      <c r="L1" s="1"/>
      <c r="M1" s="1"/>
    </row>
    <row r="2" spans="1:19" ht="18" customHeight="1" x14ac:dyDescent="0.25">
      <c r="B2" s="33"/>
      <c r="C2" s="3"/>
      <c r="D2" s="3"/>
      <c r="F2" s="97" t="str">
        <f>'6a1_2021'!F2:J2</f>
        <v>Vĩnh Thạnh Trung, ngày 11 tháng 9 năm 2020</v>
      </c>
      <c r="G2" s="97"/>
      <c r="H2" s="97"/>
      <c r="I2" s="97"/>
      <c r="J2" s="97"/>
      <c r="K2" s="3"/>
    </row>
    <row r="3" spans="1:19" ht="15.75" customHeight="1" x14ac:dyDescent="0.25">
      <c r="A3" s="34"/>
      <c r="B3" s="33"/>
      <c r="D3" s="99" t="s">
        <v>2126</v>
      </c>
      <c r="E3" s="5"/>
      <c r="F3" s="70" t="s">
        <v>701</v>
      </c>
      <c r="G3" s="70"/>
      <c r="H3" s="70"/>
      <c r="I3" s="70"/>
      <c r="J3" s="70"/>
      <c r="K3" s="5"/>
      <c r="L3" s="5"/>
      <c r="M3" s="5"/>
    </row>
    <row r="4" spans="1:19" ht="14.25" customHeight="1" x14ac:dyDescent="0.25">
      <c r="A4" s="4"/>
      <c r="E4" s="6"/>
      <c r="F4" s="6"/>
      <c r="G4" s="6"/>
      <c r="H4" s="98" t="str">
        <f>'6a1_2021'!H4:I4</f>
        <v>Năm học: 2020-2021</v>
      </c>
      <c r="I4" s="98"/>
      <c r="J4" s="7"/>
      <c r="K4" s="6"/>
      <c r="L4" s="6"/>
      <c r="M4" s="6"/>
      <c r="O4" s="6"/>
    </row>
    <row r="5" spans="1:19" ht="15.75" x14ac:dyDescent="0.25">
      <c r="E5" s="8"/>
      <c r="F5" s="94" t="s">
        <v>7</v>
      </c>
      <c r="G5" s="94"/>
      <c r="H5" s="94"/>
      <c r="I5" s="92" t="s">
        <v>1577</v>
      </c>
      <c r="J5" s="92"/>
      <c r="K5" s="8"/>
      <c r="L5" s="86"/>
      <c r="M5" s="87"/>
    </row>
    <row r="6" spans="1:19" ht="21" customHeight="1" x14ac:dyDescent="0.25">
      <c r="A6" s="73" t="s">
        <v>0</v>
      </c>
      <c r="B6" s="73" t="s">
        <v>1</v>
      </c>
      <c r="C6" s="73" t="s">
        <v>2</v>
      </c>
      <c r="D6" s="75" t="s">
        <v>11</v>
      </c>
      <c r="E6" s="95" t="s">
        <v>22</v>
      </c>
      <c r="F6" s="79" t="s">
        <v>16</v>
      </c>
      <c r="G6" s="81" t="s">
        <v>8</v>
      </c>
      <c r="H6" s="75" t="s">
        <v>12</v>
      </c>
      <c r="I6" s="73" t="s">
        <v>14</v>
      </c>
      <c r="J6" s="73" t="s">
        <v>13</v>
      </c>
      <c r="K6" s="83" t="s">
        <v>3</v>
      </c>
      <c r="L6" s="84"/>
      <c r="M6" s="85"/>
      <c r="N6" s="75" t="s">
        <v>10</v>
      </c>
      <c r="O6" s="75" t="s">
        <v>19</v>
      </c>
      <c r="P6" s="71" t="s">
        <v>18</v>
      </c>
    </row>
    <row r="7" spans="1:19" ht="21.75" customHeight="1" x14ac:dyDescent="0.25">
      <c r="A7" s="74"/>
      <c r="B7" s="74"/>
      <c r="C7" s="74"/>
      <c r="D7" s="76"/>
      <c r="E7" s="96"/>
      <c r="F7" s="80"/>
      <c r="G7" s="82"/>
      <c r="H7" s="76"/>
      <c r="I7" s="74"/>
      <c r="J7" s="74"/>
      <c r="K7" s="16" t="s">
        <v>4</v>
      </c>
      <c r="L7" s="17" t="s">
        <v>5</v>
      </c>
      <c r="M7" s="17" t="s">
        <v>15</v>
      </c>
      <c r="N7" s="76"/>
      <c r="O7" s="76"/>
      <c r="P7" s="72"/>
    </row>
    <row r="8" spans="1:19" ht="15.75" customHeight="1" x14ac:dyDescent="0.25">
      <c r="A8" s="18">
        <f>IF(D8="","",1)</f>
        <v>1</v>
      </c>
      <c r="B8" s="22" t="s">
        <v>1861</v>
      </c>
      <c r="C8" s="20"/>
      <c r="D8" s="37" t="s">
        <v>377</v>
      </c>
      <c r="E8" s="38" t="s">
        <v>25</v>
      </c>
      <c r="F8" s="38"/>
      <c r="G8" s="39" t="s">
        <v>378</v>
      </c>
      <c r="H8" s="40" t="s">
        <v>27</v>
      </c>
      <c r="I8" s="41" t="s">
        <v>379</v>
      </c>
      <c r="J8" s="42" t="s">
        <v>380</v>
      </c>
      <c r="K8" s="38">
        <v>777</v>
      </c>
      <c r="L8" s="38">
        <v>22</v>
      </c>
      <c r="M8" s="42" t="s">
        <v>1584</v>
      </c>
      <c r="N8" s="38" t="s">
        <v>35</v>
      </c>
      <c r="O8" s="14" t="str">
        <f t="shared" ref="O8:O52" si="0">TRIM(RIGHT(SUBSTITUTE(TRIM(D8)," ",REPT(" ",LEN(TRIM(D8)))),LEN(TRIM(D8))))</f>
        <v>An</v>
      </c>
      <c r="P8" s="12" t="str">
        <f t="shared" ref="P8:P52" si="1">RIGHT(G8,4)</f>
        <v>2009</v>
      </c>
      <c r="Q8" s="9"/>
      <c r="R8" s="9"/>
      <c r="S8" s="9"/>
    </row>
    <row r="9" spans="1:19" ht="15.75" customHeight="1" x14ac:dyDescent="0.25">
      <c r="A9" s="21">
        <f>IF(D9="","",MAX($A$8:A8)+1)</f>
        <v>2</v>
      </c>
      <c r="B9" s="22" t="s">
        <v>1862</v>
      </c>
      <c r="C9" s="23"/>
      <c r="D9" s="37" t="s">
        <v>381</v>
      </c>
      <c r="E9" s="38" t="s">
        <v>45</v>
      </c>
      <c r="F9" s="38"/>
      <c r="G9" s="39" t="s">
        <v>382</v>
      </c>
      <c r="H9" s="44" t="s">
        <v>27</v>
      </c>
      <c r="I9" s="41" t="s">
        <v>383</v>
      </c>
      <c r="J9" s="42" t="s">
        <v>384</v>
      </c>
      <c r="K9" s="38">
        <v>49</v>
      </c>
      <c r="L9" s="38" t="s">
        <v>385</v>
      </c>
      <c r="M9" s="42" t="s">
        <v>1581</v>
      </c>
      <c r="N9" s="38" t="s">
        <v>30</v>
      </c>
      <c r="O9" s="15" t="str">
        <f t="shared" si="0"/>
        <v>Anh</v>
      </c>
      <c r="P9" s="13" t="str">
        <f t="shared" si="1"/>
        <v>2009</v>
      </c>
      <c r="R9" s="9"/>
    </row>
    <row r="10" spans="1:19" ht="15.75" customHeight="1" x14ac:dyDescent="0.25">
      <c r="A10" s="21">
        <f>IF(D10="","",MAX($A$8:A9)+1)</f>
        <v>3</v>
      </c>
      <c r="B10" s="22" t="s">
        <v>1863</v>
      </c>
      <c r="C10" s="23"/>
      <c r="D10" s="37" t="s">
        <v>548</v>
      </c>
      <c r="E10" s="38"/>
      <c r="F10" s="38"/>
      <c r="G10" s="39" t="s">
        <v>78</v>
      </c>
      <c r="H10" s="40" t="s">
        <v>27</v>
      </c>
      <c r="I10" s="41" t="s">
        <v>549</v>
      </c>
      <c r="J10" s="42" t="s">
        <v>550</v>
      </c>
      <c r="K10" s="38"/>
      <c r="L10" s="38">
        <v>8</v>
      </c>
      <c r="M10" s="42" t="s">
        <v>1605</v>
      </c>
      <c r="N10" s="38" t="s">
        <v>49</v>
      </c>
      <c r="O10" s="15" t="str">
        <f t="shared" si="0"/>
        <v>Bảo</v>
      </c>
      <c r="P10" s="13" t="str">
        <f t="shared" si="1"/>
        <v>2009</v>
      </c>
      <c r="R10" s="9"/>
    </row>
    <row r="11" spans="1:19" ht="15.75" customHeight="1" x14ac:dyDescent="0.25">
      <c r="A11" s="21">
        <f>IF(D11="","",MAX($A$8:A10)+1)</f>
        <v>4</v>
      </c>
      <c r="B11" s="22" t="s">
        <v>1864</v>
      </c>
      <c r="C11" s="23"/>
      <c r="D11" s="37" t="s">
        <v>40</v>
      </c>
      <c r="E11" s="38" t="s">
        <v>25</v>
      </c>
      <c r="F11" s="38"/>
      <c r="G11" s="39" t="s">
        <v>41</v>
      </c>
      <c r="H11" s="40" t="s">
        <v>27</v>
      </c>
      <c r="I11" s="41" t="s">
        <v>42</v>
      </c>
      <c r="J11" s="42" t="s">
        <v>43</v>
      </c>
      <c r="K11" s="38">
        <v>992</v>
      </c>
      <c r="L11" s="38">
        <v>24</v>
      </c>
      <c r="M11" s="42" t="s">
        <v>1584</v>
      </c>
      <c r="N11" s="38" t="s">
        <v>35</v>
      </c>
      <c r="O11" s="15" t="str">
        <f t="shared" si="0"/>
        <v>Bình</v>
      </c>
      <c r="P11" s="13" t="str">
        <f t="shared" si="1"/>
        <v>2009</v>
      </c>
      <c r="R11" s="9"/>
    </row>
    <row r="12" spans="1:19" ht="15.75" customHeight="1" x14ac:dyDescent="0.25">
      <c r="A12" s="21">
        <f>IF(D12="","",MAX($A$8:A11)+1)</f>
        <v>5</v>
      </c>
      <c r="B12" s="22" t="s">
        <v>1865</v>
      </c>
      <c r="C12" s="23"/>
      <c r="D12" s="37" t="s">
        <v>554</v>
      </c>
      <c r="E12" s="38" t="s">
        <v>45</v>
      </c>
      <c r="F12" s="38"/>
      <c r="G12" s="39" t="s">
        <v>555</v>
      </c>
      <c r="H12" s="44" t="s">
        <v>27</v>
      </c>
      <c r="I12" s="41" t="s">
        <v>556</v>
      </c>
      <c r="J12" s="42" t="s">
        <v>557</v>
      </c>
      <c r="K12" s="38">
        <v>537</v>
      </c>
      <c r="L12" s="38">
        <v>21</v>
      </c>
      <c r="M12" s="42" t="s">
        <v>1591</v>
      </c>
      <c r="N12" s="38" t="s">
        <v>62</v>
      </c>
      <c r="O12" s="15" t="str">
        <f t="shared" si="0"/>
        <v>Diệp</v>
      </c>
      <c r="P12" s="13" t="str">
        <f t="shared" si="1"/>
        <v>2009</v>
      </c>
      <c r="R12" s="9"/>
    </row>
    <row r="13" spans="1:19" ht="15.75" customHeight="1" x14ac:dyDescent="0.25">
      <c r="A13" s="21">
        <f>IF(D13="","",MAX($A$8:A12)+1)</f>
        <v>6</v>
      </c>
      <c r="B13" s="22" t="s">
        <v>1866</v>
      </c>
      <c r="C13" s="23"/>
      <c r="D13" s="37" t="s">
        <v>50</v>
      </c>
      <c r="E13" s="38" t="s">
        <v>25</v>
      </c>
      <c r="F13" s="38"/>
      <c r="G13" s="39" t="s">
        <v>51</v>
      </c>
      <c r="H13" s="40" t="s">
        <v>27</v>
      </c>
      <c r="I13" s="41" t="s">
        <v>52</v>
      </c>
      <c r="J13" s="42" t="s">
        <v>53</v>
      </c>
      <c r="K13" s="38">
        <v>175</v>
      </c>
      <c r="L13" s="38">
        <v>6</v>
      </c>
      <c r="M13" s="42" t="s">
        <v>1585</v>
      </c>
      <c r="N13" s="38" t="s">
        <v>35</v>
      </c>
      <c r="O13" s="15" t="str">
        <f t="shared" si="0"/>
        <v>Duy</v>
      </c>
      <c r="P13" s="13" t="str">
        <f t="shared" si="1"/>
        <v>2008</v>
      </c>
      <c r="R13" s="9"/>
    </row>
    <row r="14" spans="1:19" ht="15.75" customHeight="1" x14ac:dyDescent="0.25">
      <c r="A14" s="21">
        <f>IF(D14="","",MAX($A$8:A13)+1)</f>
        <v>7</v>
      </c>
      <c r="B14" s="22" t="s">
        <v>1867</v>
      </c>
      <c r="C14" s="23"/>
      <c r="D14" s="37" t="s">
        <v>558</v>
      </c>
      <c r="E14" s="38" t="s">
        <v>25</v>
      </c>
      <c r="F14" s="38"/>
      <c r="G14" s="39" t="s">
        <v>559</v>
      </c>
      <c r="H14" s="44" t="s">
        <v>27</v>
      </c>
      <c r="I14" s="41" t="s">
        <v>560</v>
      </c>
      <c r="J14" s="42" t="s">
        <v>561</v>
      </c>
      <c r="K14" s="38">
        <v>1117</v>
      </c>
      <c r="L14" s="38">
        <v>28</v>
      </c>
      <c r="M14" s="42" t="s">
        <v>1598</v>
      </c>
      <c r="N14" s="38" t="s">
        <v>30</v>
      </c>
      <c r="O14" s="15" t="str">
        <f t="shared" si="0"/>
        <v>Duy</v>
      </c>
      <c r="P14" s="13" t="str">
        <f t="shared" si="1"/>
        <v>2009</v>
      </c>
      <c r="R14" s="9"/>
    </row>
    <row r="15" spans="1:19" ht="15.75" customHeight="1" x14ac:dyDescent="0.25">
      <c r="A15" s="21">
        <f>IF(D15="","",MAX($A$8:A14)+1)</f>
        <v>8</v>
      </c>
      <c r="B15" s="22" t="s">
        <v>1868</v>
      </c>
      <c r="C15" s="23"/>
      <c r="D15" s="37" t="s">
        <v>67</v>
      </c>
      <c r="E15" s="38" t="s">
        <v>45</v>
      </c>
      <c r="F15" s="38"/>
      <c r="G15" s="39" t="s">
        <v>68</v>
      </c>
      <c r="H15" s="40" t="s">
        <v>27</v>
      </c>
      <c r="I15" s="41" t="s">
        <v>69</v>
      </c>
      <c r="J15" s="42" t="s">
        <v>70</v>
      </c>
      <c r="K15" s="38" t="s">
        <v>25</v>
      </c>
      <c r="L15" s="38">
        <v>18</v>
      </c>
      <c r="M15" s="42" t="s">
        <v>1611</v>
      </c>
      <c r="N15" s="38" t="s">
        <v>71</v>
      </c>
      <c r="O15" s="15" t="str">
        <f t="shared" si="0"/>
        <v>Hân</v>
      </c>
      <c r="P15" s="13" t="str">
        <f t="shared" si="1"/>
        <v>2009</v>
      </c>
      <c r="R15" s="9"/>
    </row>
    <row r="16" spans="1:19" ht="15.75" customHeight="1" x14ac:dyDescent="0.25">
      <c r="A16" s="21">
        <f>IF(D16="","",MAX($A$8:A15)+1)</f>
        <v>9</v>
      </c>
      <c r="B16" s="22" t="s">
        <v>1869</v>
      </c>
      <c r="C16" s="23"/>
      <c r="D16" s="37" t="s">
        <v>887</v>
      </c>
      <c r="E16" s="38" t="s">
        <v>45</v>
      </c>
      <c r="F16" s="38"/>
      <c r="G16" s="39" t="s">
        <v>888</v>
      </c>
      <c r="H16" s="44" t="s">
        <v>27</v>
      </c>
      <c r="I16" s="41" t="s">
        <v>889</v>
      </c>
      <c r="J16" s="42" t="s">
        <v>890</v>
      </c>
      <c r="K16" s="38">
        <v>77</v>
      </c>
      <c r="L16" s="38">
        <v>3</v>
      </c>
      <c r="M16" s="42" t="s">
        <v>1582</v>
      </c>
      <c r="N16" s="38" t="s">
        <v>62</v>
      </c>
      <c r="O16" s="15" t="str">
        <f t="shared" si="0"/>
        <v>Hằng</v>
      </c>
      <c r="P16" s="13" t="str">
        <f t="shared" si="1"/>
        <v>2009</v>
      </c>
      <c r="R16" s="9"/>
    </row>
    <row r="17" spans="1:18" ht="15.75" customHeight="1" x14ac:dyDescent="0.25">
      <c r="A17" s="21">
        <f>IF(D17="","",MAX($A$8:A16)+1)</f>
        <v>10</v>
      </c>
      <c r="B17" s="22" t="s">
        <v>1870</v>
      </c>
      <c r="C17" s="23"/>
      <c r="D17" s="37" t="s">
        <v>240</v>
      </c>
      <c r="E17" s="38" t="s">
        <v>25</v>
      </c>
      <c r="F17" s="38"/>
      <c r="G17" s="39" t="s">
        <v>241</v>
      </c>
      <c r="H17" s="44" t="s">
        <v>27</v>
      </c>
      <c r="I17" s="41" t="s">
        <v>242</v>
      </c>
      <c r="J17" s="42" t="s">
        <v>243</v>
      </c>
      <c r="K17" s="38">
        <v>655</v>
      </c>
      <c r="L17" s="38">
        <v>22</v>
      </c>
      <c r="M17" s="42" t="s">
        <v>1581</v>
      </c>
      <c r="N17" s="38" t="s">
        <v>30</v>
      </c>
      <c r="O17" s="15" t="str">
        <f t="shared" si="0"/>
        <v>Hạnh</v>
      </c>
      <c r="P17" s="13" t="str">
        <f t="shared" si="1"/>
        <v>2009</v>
      </c>
      <c r="R17" s="9"/>
    </row>
    <row r="18" spans="1:18" ht="15.75" customHeight="1" x14ac:dyDescent="0.25">
      <c r="A18" s="21">
        <f>IF(D18="","",MAX($A$8:A17)+1)</f>
        <v>11</v>
      </c>
      <c r="B18" s="22" t="s">
        <v>1871</v>
      </c>
      <c r="C18" s="23"/>
      <c r="D18" s="37" t="s">
        <v>577</v>
      </c>
      <c r="E18" s="38" t="s">
        <v>25</v>
      </c>
      <c r="F18" s="38"/>
      <c r="G18" s="39" t="s">
        <v>578</v>
      </c>
      <c r="H18" s="40" t="s">
        <v>27</v>
      </c>
      <c r="I18" s="41" t="s">
        <v>579</v>
      </c>
      <c r="J18" s="42" t="s">
        <v>580</v>
      </c>
      <c r="K18" s="38">
        <v>745</v>
      </c>
      <c r="L18" s="38">
        <v>21</v>
      </c>
      <c r="M18" s="42" t="s">
        <v>1584</v>
      </c>
      <c r="N18" s="38" t="s">
        <v>35</v>
      </c>
      <c r="O18" s="15" t="str">
        <f t="shared" si="0"/>
        <v>Hoàng</v>
      </c>
      <c r="P18" s="13" t="str">
        <f t="shared" si="1"/>
        <v>2009</v>
      </c>
      <c r="R18" s="9"/>
    </row>
    <row r="19" spans="1:18" ht="15.75" customHeight="1" x14ac:dyDescent="0.25">
      <c r="A19" s="21">
        <f>IF(D19="","",MAX($A$8:A18)+1)</f>
        <v>12</v>
      </c>
      <c r="B19" s="22" t="s">
        <v>1872</v>
      </c>
      <c r="C19" s="23"/>
      <c r="D19" s="37" t="s">
        <v>744</v>
      </c>
      <c r="E19" s="38" t="s">
        <v>25</v>
      </c>
      <c r="F19" s="38"/>
      <c r="G19" s="39" t="s">
        <v>745</v>
      </c>
      <c r="H19" s="40" t="s">
        <v>27</v>
      </c>
      <c r="I19" s="41" t="s">
        <v>746</v>
      </c>
      <c r="J19" s="42" t="s">
        <v>747</v>
      </c>
      <c r="K19" s="38" t="s">
        <v>25</v>
      </c>
      <c r="L19" s="38">
        <v>19</v>
      </c>
      <c r="M19" s="42" t="s">
        <v>1581</v>
      </c>
      <c r="N19" s="38" t="s">
        <v>35</v>
      </c>
      <c r="O19" s="15" t="str">
        <f t="shared" si="0"/>
        <v>Hưng</v>
      </c>
      <c r="P19" s="13" t="str">
        <f t="shared" si="1"/>
        <v>2009</v>
      </c>
      <c r="R19" s="9"/>
    </row>
    <row r="20" spans="1:18" ht="15.75" customHeight="1" x14ac:dyDescent="0.25">
      <c r="A20" s="21">
        <f>IF(D20="","",MAX($A$8:A19)+1)</f>
        <v>13</v>
      </c>
      <c r="B20" s="22" t="s">
        <v>1873</v>
      </c>
      <c r="C20" s="23"/>
      <c r="D20" s="37" t="s">
        <v>252</v>
      </c>
      <c r="E20" s="38" t="s">
        <v>25</v>
      </c>
      <c r="F20" s="38"/>
      <c r="G20" s="39" t="s">
        <v>253</v>
      </c>
      <c r="H20" s="40" t="s">
        <v>254</v>
      </c>
      <c r="I20" s="41" t="s">
        <v>255</v>
      </c>
      <c r="J20" s="42" t="s">
        <v>256</v>
      </c>
      <c r="K20" s="38">
        <v>40</v>
      </c>
      <c r="L20" s="38">
        <v>2</v>
      </c>
      <c r="M20" s="42" t="s">
        <v>1591</v>
      </c>
      <c r="N20" s="38" t="s">
        <v>35</v>
      </c>
      <c r="O20" s="15" t="str">
        <f t="shared" si="0"/>
        <v>Huy</v>
      </c>
      <c r="P20" s="13" t="str">
        <f t="shared" si="1"/>
        <v>2009</v>
      </c>
      <c r="R20" s="9"/>
    </row>
    <row r="21" spans="1:18" ht="15.75" customHeight="1" x14ac:dyDescent="0.25">
      <c r="A21" s="21">
        <f>IF(D21="","",MAX($A$8:A20)+1)</f>
        <v>14</v>
      </c>
      <c r="B21" s="22" t="s">
        <v>1874</v>
      </c>
      <c r="C21" s="23"/>
      <c r="D21" s="37" t="s">
        <v>1196</v>
      </c>
      <c r="E21" s="38" t="s">
        <v>25</v>
      </c>
      <c r="F21" s="38"/>
      <c r="G21" s="39" t="s">
        <v>1197</v>
      </c>
      <c r="H21" s="44" t="s">
        <v>27</v>
      </c>
      <c r="I21" s="41" t="s">
        <v>1198</v>
      </c>
      <c r="J21" s="42" t="s">
        <v>1199</v>
      </c>
      <c r="K21" s="38">
        <v>296</v>
      </c>
      <c r="L21" s="38">
        <v>10</v>
      </c>
      <c r="M21" s="42" t="s">
        <v>1592</v>
      </c>
      <c r="N21" s="38" t="s">
        <v>62</v>
      </c>
      <c r="O21" s="15" t="str">
        <f t="shared" si="0"/>
        <v>Kha</v>
      </c>
      <c r="P21" s="13" t="str">
        <f t="shared" si="1"/>
        <v>2009</v>
      </c>
      <c r="R21" s="9"/>
    </row>
    <row r="22" spans="1:18" ht="15.75" customHeight="1" x14ac:dyDescent="0.25">
      <c r="A22" s="21">
        <f>IF(D22="","",MAX($A$8:A21)+1)</f>
        <v>15</v>
      </c>
      <c r="B22" s="22" t="s">
        <v>1875</v>
      </c>
      <c r="C22" s="23"/>
      <c r="D22" s="37" t="s">
        <v>265</v>
      </c>
      <c r="E22" s="38" t="s">
        <v>45</v>
      </c>
      <c r="F22" s="38"/>
      <c r="G22" s="39" t="s">
        <v>266</v>
      </c>
      <c r="H22" s="44" t="s">
        <v>27</v>
      </c>
      <c r="I22" s="41" t="s">
        <v>267</v>
      </c>
      <c r="J22" s="42" t="s">
        <v>268</v>
      </c>
      <c r="K22" s="38">
        <v>462</v>
      </c>
      <c r="L22" s="38">
        <v>16</v>
      </c>
      <c r="M22" s="42" t="s">
        <v>1581</v>
      </c>
      <c r="N22" s="38" t="s">
        <v>30</v>
      </c>
      <c r="O22" s="15" t="str">
        <f t="shared" si="0"/>
        <v>Khang</v>
      </c>
      <c r="P22" s="13" t="str">
        <f t="shared" si="1"/>
        <v>2009</v>
      </c>
      <c r="R22" s="9"/>
    </row>
    <row r="23" spans="1:18" ht="15.75" customHeight="1" x14ac:dyDescent="0.25">
      <c r="A23" s="21">
        <f>IF(D23="","",MAX($A$8:A22)+1)</f>
        <v>16</v>
      </c>
      <c r="B23" s="22" t="s">
        <v>1876</v>
      </c>
      <c r="C23" s="23"/>
      <c r="D23" s="37" t="s">
        <v>748</v>
      </c>
      <c r="E23" s="38" t="s">
        <v>45</v>
      </c>
      <c r="F23" s="38"/>
      <c r="G23" s="39" t="s">
        <v>749</v>
      </c>
      <c r="H23" s="44" t="s">
        <v>27</v>
      </c>
      <c r="I23" s="41" t="s">
        <v>750</v>
      </c>
      <c r="J23" s="42" t="s">
        <v>751</v>
      </c>
      <c r="K23" s="38">
        <v>462</v>
      </c>
      <c r="L23" s="38">
        <v>16</v>
      </c>
      <c r="M23" s="42" t="s">
        <v>1581</v>
      </c>
      <c r="N23" s="38" t="s">
        <v>30</v>
      </c>
      <c r="O23" s="15" t="str">
        <f t="shared" si="0"/>
        <v>Kim</v>
      </c>
      <c r="P23" s="13" t="str">
        <f t="shared" si="1"/>
        <v>2009</v>
      </c>
      <c r="R23" s="9"/>
    </row>
    <row r="24" spans="1:18" ht="15.75" customHeight="1" x14ac:dyDescent="0.25">
      <c r="A24" s="21">
        <f>IF(D24="","",MAX($A$8:A23)+1)</f>
        <v>17</v>
      </c>
      <c r="B24" s="22" t="s">
        <v>1877</v>
      </c>
      <c r="C24" s="23"/>
      <c r="D24" s="37" t="s">
        <v>1069</v>
      </c>
      <c r="E24" s="38" t="s">
        <v>45</v>
      </c>
      <c r="F24" s="38"/>
      <c r="G24" s="39" t="s">
        <v>1007</v>
      </c>
      <c r="H24" s="44" t="s">
        <v>27</v>
      </c>
      <c r="I24" s="41" t="s">
        <v>1070</v>
      </c>
      <c r="J24" s="42" t="s">
        <v>1071</v>
      </c>
      <c r="K24" s="38">
        <v>249</v>
      </c>
      <c r="L24" s="38">
        <v>9</v>
      </c>
      <c r="M24" s="42" t="s">
        <v>1581</v>
      </c>
      <c r="N24" s="38" t="s">
        <v>30</v>
      </c>
      <c r="O24" s="15" t="str">
        <f t="shared" si="0"/>
        <v>Mai</v>
      </c>
      <c r="P24" s="13" t="str">
        <f t="shared" si="1"/>
        <v>2009</v>
      </c>
      <c r="R24" s="9"/>
    </row>
    <row r="25" spans="1:18" ht="15.75" customHeight="1" x14ac:dyDescent="0.25">
      <c r="A25" s="21">
        <f>IF(D25="","",MAX($A$8:A24)+1)</f>
        <v>18</v>
      </c>
      <c r="B25" s="22" t="s">
        <v>1878</v>
      </c>
      <c r="C25" s="23"/>
      <c r="D25" s="37" t="s">
        <v>924</v>
      </c>
      <c r="E25" s="38" t="s">
        <v>45</v>
      </c>
      <c r="F25" s="38"/>
      <c r="G25" s="39" t="s">
        <v>351</v>
      </c>
      <c r="H25" s="44" t="s">
        <v>834</v>
      </c>
      <c r="I25" s="41" t="s">
        <v>925</v>
      </c>
      <c r="J25" s="42" t="s">
        <v>926</v>
      </c>
      <c r="K25" s="38">
        <v>214</v>
      </c>
      <c r="L25" s="38">
        <v>7</v>
      </c>
      <c r="M25" s="42" t="s">
        <v>1583</v>
      </c>
      <c r="N25" s="38" t="s">
        <v>62</v>
      </c>
      <c r="O25" s="15" t="str">
        <f t="shared" si="0"/>
        <v>Mỹ</v>
      </c>
      <c r="P25" s="13" t="str">
        <f t="shared" si="1"/>
        <v>2009</v>
      </c>
      <c r="R25" s="9"/>
    </row>
    <row r="26" spans="1:18" ht="15.75" customHeight="1" x14ac:dyDescent="0.25">
      <c r="A26" s="21">
        <f>IF(D26="","",MAX($A$8:A25)+1)</f>
        <v>19</v>
      </c>
      <c r="B26" s="22" t="s">
        <v>1879</v>
      </c>
      <c r="C26" s="23"/>
      <c r="D26" s="37" t="s">
        <v>285</v>
      </c>
      <c r="E26" s="38" t="s">
        <v>45</v>
      </c>
      <c r="F26" s="38"/>
      <c r="G26" s="39" t="s">
        <v>286</v>
      </c>
      <c r="H26" s="40" t="s">
        <v>27</v>
      </c>
      <c r="I26" s="41" t="s">
        <v>287</v>
      </c>
      <c r="J26" s="42" t="s">
        <v>288</v>
      </c>
      <c r="K26" s="38">
        <v>603</v>
      </c>
      <c r="L26" s="38">
        <v>24</v>
      </c>
      <c r="M26" s="42" t="s">
        <v>1591</v>
      </c>
      <c r="N26" s="38" t="s">
        <v>35</v>
      </c>
      <c r="O26" s="15" t="str">
        <f t="shared" si="0"/>
        <v>Ngà</v>
      </c>
      <c r="P26" s="13" t="str">
        <f t="shared" si="1"/>
        <v>2009</v>
      </c>
      <c r="R26" s="9"/>
    </row>
    <row r="27" spans="1:18" ht="15.75" customHeight="1" x14ac:dyDescent="0.25">
      <c r="A27" s="21">
        <f>IF(D27="","",MAX($A$8:A26)+1)</f>
        <v>20</v>
      </c>
      <c r="B27" s="22" t="s">
        <v>1880</v>
      </c>
      <c r="C27" s="23"/>
      <c r="D27" s="37" t="s">
        <v>927</v>
      </c>
      <c r="E27" s="38" t="s">
        <v>45</v>
      </c>
      <c r="F27" s="38"/>
      <c r="G27" s="39" t="s">
        <v>222</v>
      </c>
      <c r="H27" s="40" t="s">
        <v>27</v>
      </c>
      <c r="I27" s="41" t="s">
        <v>928</v>
      </c>
      <c r="J27" s="42" t="s">
        <v>929</v>
      </c>
      <c r="K27" s="38">
        <v>666</v>
      </c>
      <c r="L27" s="38">
        <v>10</v>
      </c>
      <c r="M27" s="42" t="s">
        <v>1608</v>
      </c>
      <c r="N27" s="38" t="s">
        <v>49</v>
      </c>
      <c r="O27" s="15" t="str">
        <f t="shared" si="0"/>
        <v>Ngân</v>
      </c>
      <c r="P27" s="13" t="str">
        <f t="shared" si="1"/>
        <v>2009</v>
      </c>
      <c r="R27" s="9"/>
    </row>
    <row r="28" spans="1:18" ht="15.75" customHeight="1" x14ac:dyDescent="0.25">
      <c r="A28" s="21">
        <f>IF(D28="","",MAX($A$8:A27)+1)</f>
        <v>21</v>
      </c>
      <c r="B28" s="22" t="s">
        <v>1881</v>
      </c>
      <c r="C28" s="23"/>
      <c r="D28" s="37" t="s">
        <v>1223</v>
      </c>
      <c r="E28" s="38" t="s">
        <v>45</v>
      </c>
      <c r="F28" s="38"/>
      <c r="G28" s="39" t="s">
        <v>342</v>
      </c>
      <c r="H28" s="44" t="s">
        <v>27</v>
      </c>
      <c r="I28" s="41" t="s">
        <v>1224</v>
      </c>
      <c r="J28" s="42" t="s">
        <v>1225</v>
      </c>
      <c r="K28" s="38">
        <v>173</v>
      </c>
      <c r="L28" s="38">
        <v>7</v>
      </c>
      <c r="M28" s="42" t="s">
        <v>1593</v>
      </c>
      <c r="N28" s="38" t="s">
        <v>30</v>
      </c>
      <c r="O28" s="15" t="str">
        <f t="shared" si="0"/>
        <v>Nghi</v>
      </c>
      <c r="P28" s="13" t="str">
        <f t="shared" si="1"/>
        <v>2009</v>
      </c>
      <c r="R28" s="9"/>
    </row>
    <row r="29" spans="1:18" ht="15.75" customHeight="1" x14ac:dyDescent="0.25">
      <c r="A29" s="21">
        <f>IF(D29="","",MAX($A$8:A28)+1)</f>
        <v>22</v>
      </c>
      <c r="B29" s="22" t="s">
        <v>1882</v>
      </c>
      <c r="C29" s="23"/>
      <c r="D29" s="37" t="s">
        <v>127</v>
      </c>
      <c r="E29" s="38" t="s">
        <v>45</v>
      </c>
      <c r="F29" s="38"/>
      <c r="G29" s="39" t="s">
        <v>128</v>
      </c>
      <c r="H29" s="44" t="s">
        <v>27</v>
      </c>
      <c r="I29" s="41" t="s">
        <v>129</v>
      </c>
      <c r="J29" s="42" t="s">
        <v>130</v>
      </c>
      <c r="K29" s="38">
        <v>139</v>
      </c>
      <c r="L29" s="38">
        <v>5</v>
      </c>
      <c r="M29" s="42" t="s">
        <v>1581</v>
      </c>
      <c r="N29" s="38" t="s">
        <v>30</v>
      </c>
      <c r="O29" s="15" t="str">
        <f t="shared" si="0"/>
        <v>Nhân</v>
      </c>
      <c r="P29" s="13" t="str">
        <f t="shared" si="1"/>
        <v>2009</v>
      </c>
      <c r="R29" s="9"/>
    </row>
    <row r="30" spans="1:18" ht="15.75" customHeight="1" x14ac:dyDescent="0.25">
      <c r="A30" s="21">
        <f>IF(D30="","",MAX($A$8:A29)+1)</f>
        <v>23</v>
      </c>
      <c r="B30" s="22" t="s">
        <v>1883</v>
      </c>
      <c r="C30" s="23"/>
      <c r="D30" s="37" t="s">
        <v>301</v>
      </c>
      <c r="E30" s="38" t="s">
        <v>25</v>
      </c>
      <c r="F30" s="38"/>
      <c r="G30" s="39" t="s">
        <v>302</v>
      </c>
      <c r="H30" s="40" t="s">
        <v>27</v>
      </c>
      <c r="I30" s="41" t="s">
        <v>303</v>
      </c>
      <c r="J30" s="42" t="s">
        <v>304</v>
      </c>
      <c r="K30" s="38">
        <v>335</v>
      </c>
      <c r="L30" s="38">
        <v>5</v>
      </c>
      <c r="M30" s="42" t="s">
        <v>1597</v>
      </c>
      <c r="N30" s="38" t="s">
        <v>35</v>
      </c>
      <c r="O30" s="15" t="str">
        <f t="shared" si="0"/>
        <v>Nhân</v>
      </c>
      <c r="P30" s="13" t="str">
        <f t="shared" si="1"/>
        <v>2009</v>
      </c>
      <c r="R30" s="9"/>
    </row>
    <row r="31" spans="1:18" ht="15.75" customHeight="1" x14ac:dyDescent="0.25">
      <c r="A31" s="21">
        <f>IF(D31="","",MAX($A$8:A30)+1)</f>
        <v>24</v>
      </c>
      <c r="B31" s="22" t="s">
        <v>1884</v>
      </c>
      <c r="C31" s="23"/>
      <c r="D31" s="37" t="s">
        <v>790</v>
      </c>
      <c r="E31" s="38" t="s">
        <v>45</v>
      </c>
      <c r="F31" s="38"/>
      <c r="G31" s="39" t="s">
        <v>306</v>
      </c>
      <c r="H31" s="40" t="s">
        <v>27</v>
      </c>
      <c r="I31" s="41" t="s">
        <v>791</v>
      </c>
      <c r="J31" s="42" t="s">
        <v>792</v>
      </c>
      <c r="K31" s="38">
        <v>556</v>
      </c>
      <c r="L31" s="38">
        <v>19</v>
      </c>
      <c r="M31" s="42" t="s">
        <v>1581</v>
      </c>
      <c r="N31" s="38" t="s">
        <v>35</v>
      </c>
      <c r="O31" s="15" t="str">
        <f t="shared" si="0"/>
        <v>Nhi</v>
      </c>
      <c r="P31" s="13" t="str">
        <f t="shared" si="1"/>
        <v>2009</v>
      </c>
      <c r="R31" s="9"/>
    </row>
    <row r="32" spans="1:18" ht="15.75" customHeight="1" x14ac:dyDescent="0.25">
      <c r="A32" s="21">
        <f>IF(D32="","",MAX($A$8:A31)+1)</f>
        <v>25</v>
      </c>
      <c r="B32" s="22" t="s">
        <v>1885</v>
      </c>
      <c r="C32" s="23"/>
      <c r="D32" s="37" t="s">
        <v>1233</v>
      </c>
      <c r="E32" s="38" t="s">
        <v>45</v>
      </c>
      <c r="F32" s="38"/>
      <c r="G32" s="39" t="s">
        <v>1234</v>
      </c>
      <c r="H32" s="44" t="s">
        <v>27</v>
      </c>
      <c r="I32" s="41" t="s">
        <v>1235</v>
      </c>
      <c r="J32" s="42" t="s">
        <v>1236</v>
      </c>
      <c r="K32" s="38">
        <v>323</v>
      </c>
      <c r="L32" s="38">
        <v>10</v>
      </c>
      <c r="M32" s="42" t="s">
        <v>1582</v>
      </c>
      <c r="N32" s="38" t="s">
        <v>62</v>
      </c>
      <c r="O32" s="15" t="str">
        <f t="shared" si="0"/>
        <v>Nhi</v>
      </c>
      <c r="P32" s="13" t="str">
        <f t="shared" si="1"/>
        <v>2009</v>
      </c>
      <c r="R32" s="9"/>
    </row>
    <row r="33" spans="1:18" ht="15.75" customHeight="1" x14ac:dyDescent="0.25">
      <c r="A33" s="21">
        <f>IF(D33="","",MAX($A$8:A32)+1)</f>
        <v>26</v>
      </c>
      <c r="B33" s="22" t="s">
        <v>1886</v>
      </c>
      <c r="C33" s="23"/>
      <c r="D33" s="37" t="s">
        <v>131</v>
      </c>
      <c r="E33" s="38" t="s">
        <v>45</v>
      </c>
      <c r="F33" s="38"/>
      <c r="G33" s="39" t="s">
        <v>1515</v>
      </c>
      <c r="H33" s="40" t="s">
        <v>27</v>
      </c>
      <c r="I33" s="41" t="s">
        <v>1516</v>
      </c>
      <c r="J33" s="42" t="s">
        <v>296</v>
      </c>
      <c r="K33" s="38">
        <v>397</v>
      </c>
      <c r="L33" s="38">
        <v>12</v>
      </c>
      <c r="M33" s="42" t="s">
        <v>1584</v>
      </c>
      <c r="N33" s="38" t="s">
        <v>35</v>
      </c>
      <c r="O33" s="15" t="str">
        <f t="shared" si="0"/>
        <v>Nhi</v>
      </c>
      <c r="P33" s="13" t="str">
        <f t="shared" si="1"/>
        <v>2009</v>
      </c>
      <c r="R33" s="9"/>
    </row>
    <row r="34" spans="1:18" ht="15.75" customHeight="1" x14ac:dyDescent="0.25">
      <c r="A34" s="21">
        <f>IF(D34="","",MAX($A$8:A33)+1)</f>
        <v>27</v>
      </c>
      <c r="B34" s="22" t="s">
        <v>1887</v>
      </c>
      <c r="C34" s="23"/>
      <c r="D34" s="37" t="s">
        <v>1090</v>
      </c>
      <c r="E34" s="38" t="s">
        <v>45</v>
      </c>
      <c r="F34" s="38"/>
      <c r="G34" s="39" t="s">
        <v>1091</v>
      </c>
      <c r="H34" s="44" t="s">
        <v>27</v>
      </c>
      <c r="I34" s="41" t="s">
        <v>1092</v>
      </c>
      <c r="J34" s="42" t="s">
        <v>1093</v>
      </c>
      <c r="K34" s="38">
        <v>717</v>
      </c>
      <c r="L34" s="38">
        <v>29</v>
      </c>
      <c r="M34" s="42" t="s">
        <v>1592</v>
      </c>
      <c r="N34" s="38" t="s">
        <v>62</v>
      </c>
      <c r="O34" s="15" t="str">
        <f t="shared" si="0"/>
        <v>Nhung</v>
      </c>
      <c r="P34" s="13" t="str">
        <f t="shared" si="1"/>
        <v>2009</v>
      </c>
      <c r="R34" s="9"/>
    </row>
    <row r="35" spans="1:18" ht="15.75" customHeight="1" x14ac:dyDescent="0.25">
      <c r="A35" s="21">
        <f>IF(D35="","",MAX($A$8:A34)+1)</f>
        <v>28</v>
      </c>
      <c r="B35" s="22" t="s">
        <v>1888</v>
      </c>
      <c r="C35" s="23"/>
      <c r="D35" s="37" t="s">
        <v>112</v>
      </c>
      <c r="E35" s="38" t="s">
        <v>45</v>
      </c>
      <c r="F35" s="38"/>
      <c r="G35" s="39" t="s">
        <v>113</v>
      </c>
      <c r="H35" s="44" t="s">
        <v>27</v>
      </c>
      <c r="I35" s="41" t="s">
        <v>114</v>
      </c>
      <c r="J35" s="42" t="s">
        <v>115</v>
      </c>
      <c r="K35" s="38">
        <v>822</v>
      </c>
      <c r="L35" s="38">
        <v>32</v>
      </c>
      <c r="M35" s="42" t="s">
        <v>1591</v>
      </c>
      <c r="N35" s="38" t="s">
        <v>62</v>
      </c>
      <c r="O35" s="15" t="str">
        <f t="shared" si="0"/>
        <v>Nương</v>
      </c>
      <c r="P35" s="13" t="str">
        <f t="shared" si="1"/>
        <v>2009</v>
      </c>
      <c r="R35" s="9"/>
    </row>
    <row r="36" spans="1:18" ht="15.75" customHeight="1" x14ac:dyDescent="0.25">
      <c r="A36" s="21">
        <f>IF(D36="","",MAX($A$8:A35)+1)</f>
        <v>29</v>
      </c>
      <c r="B36" s="22" t="s">
        <v>1889</v>
      </c>
      <c r="C36" s="23"/>
      <c r="D36" s="37" t="s">
        <v>635</v>
      </c>
      <c r="E36" s="38" t="s">
        <v>25</v>
      </c>
      <c r="F36" s="38"/>
      <c r="G36" s="39" t="s">
        <v>636</v>
      </c>
      <c r="H36" s="38" t="s">
        <v>27</v>
      </c>
      <c r="I36" s="41" t="s">
        <v>637</v>
      </c>
      <c r="J36" s="42" t="s">
        <v>638</v>
      </c>
      <c r="K36" s="38">
        <v>926</v>
      </c>
      <c r="L36" s="38">
        <v>30</v>
      </c>
      <c r="M36" s="42" t="s">
        <v>1601</v>
      </c>
      <c r="N36" s="38" t="s">
        <v>146</v>
      </c>
      <c r="O36" s="15" t="str">
        <f t="shared" si="0"/>
        <v>Phú</v>
      </c>
      <c r="P36" s="13" t="str">
        <f t="shared" si="1"/>
        <v>2009</v>
      </c>
      <c r="R36" s="9"/>
    </row>
    <row r="37" spans="1:18" ht="15.75" customHeight="1" x14ac:dyDescent="0.25">
      <c r="A37" s="21">
        <f>IF(D37="","",MAX($A$8:A36)+1)</f>
        <v>30</v>
      </c>
      <c r="B37" s="22" t="s">
        <v>1890</v>
      </c>
      <c r="C37" s="23"/>
      <c r="D37" s="37" t="s">
        <v>1243</v>
      </c>
      <c r="E37" s="38" t="s">
        <v>25</v>
      </c>
      <c r="F37" s="38"/>
      <c r="G37" s="39" t="s">
        <v>555</v>
      </c>
      <c r="H37" s="38" t="s">
        <v>27</v>
      </c>
      <c r="I37" s="41" t="s">
        <v>1244</v>
      </c>
      <c r="J37" s="42" t="s">
        <v>1245</v>
      </c>
      <c r="K37" s="38" t="s">
        <v>25</v>
      </c>
      <c r="L37" s="38">
        <v>7</v>
      </c>
      <c r="M37" s="42" t="s">
        <v>1593</v>
      </c>
      <c r="N37" s="38" t="s">
        <v>938</v>
      </c>
      <c r="O37" s="15" t="str">
        <f t="shared" si="0"/>
        <v>Phúc</v>
      </c>
      <c r="P37" s="13" t="str">
        <f t="shared" si="1"/>
        <v>2009</v>
      </c>
      <c r="R37" s="9"/>
    </row>
    <row r="38" spans="1:18" ht="15.75" customHeight="1" x14ac:dyDescent="0.25">
      <c r="A38" s="21">
        <f>IF(D38="","",MAX($A$8:A37)+1)</f>
        <v>31</v>
      </c>
      <c r="B38" s="22" t="s">
        <v>1891</v>
      </c>
      <c r="C38" s="23"/>
      <c r="D38" s="37" t="s">
        <v>142</v>
      </c>
      <c r="E38" s="38" t="s">
        <v>45</v>
      </c>
      <c r="F38" s="38"/>
      <c r="G38" s="39" t="s">
        <v>143</v>
      </c>
      <c r="H38" s="38" t="s">
        <v>27</v>
      </c>
      <c r="I38" s="41" t="s">
        <v>144</v>
      </c>
      <c r="J38" s="42" t="s">
        <v>145</v>
      </c>
      <c r="K38" s="38">
        <v>160</v>
      </c>
      <c r="L38" s="38">
        <v>6</v>
      </c>
      <c r="M38" s="42" t="s">
        <v>1601</v>
      </c>
      <c r="N38" s="38" t="s">
        <v>146</v>
      </c>
      <c r="O38" s="15" t="str">
        <f t="shared" si="0"/>
        <v>Phụng</v>
      </c>
      <c r="P38" s="13" t="str">
        <f t="shared" si="1"/>
        <v>2009</v>
      </c>
      <c r="R38" s="9"/>
    </row>
    <row r="39" spans="1:18" ht="15.75" customHeight="1" x14ac:dyDescent="0.25">
      <c r="A39" s="21">
        <f>IF(D39="","",MAX($A$8:A38)+1)</f>
        <v>32</v>
      </c>
      <c r="B39" s="22" t="s">
        <v>1892</v>
      </c>
      <c r="C39" s="23"/>
      <c r="D39" s="37" t="s">
        <v>961</v>
      </c>
      <c r="E39" s="38" t="s">
        <v>25</v>
      </c>
      <c r="F39" s="38"/>
      <c r="G39" s="39" t="s">
        <v>245</v>
      </c>
      <c r="H39" s="38" t="s">
        <v>27</v>
      </c>
      <c r="I39" s="41" t="s">
        <v>962</v>
      </c>
      <c r="J39" s="42" t="s">
        <v>963</v>
      </c>
      <c r="K39" s="38">
        <v>67</v>
      </c>
      <c r="L39" s="38">
        <v>3</v>
      </c>
      <c r="M39" s="42" t="s">
        <v>1592</v>
      </c>
      <c r="N39" s="38" t="s">
        <v>35</v>
      </c>
      <c r="O39" s="15" t="str">
        <f t="shared" si="0"/>
        <v>Quý</v>
      </c>
      <c r="P39" s="13" t="str">
        <f t="shared" si="1"/>
        <v>2009</v>
      </c>
      <c r="R39" s="9"/>
    </row>
    <row r="40" spans="1:18" ht="15.75" customHeight="1" x14ac:dyDescent="0.25">
      <c r="A40" s="21">
        <f>IF(D40="","",MAX($A$8:A39)+1)</f>
        <v>33</v>
      </c>
      <c r="B40" s="22" t="s">
        <v>1893</v>
      </c>
      <c r="C40" s="23"/>
      <c r="D40" s="37" t="s">
        <v>508</v>
      </c>
      <c r="E40" s="38" t="s">
        <v>45</v>
      </c>
      <c r="F40" s="38"/>
      <c r="G40" s="39" t="s">
        <v>509</v>
      </c>
      <c r="H40" s="47" t="s">
        <v>510</v>
      </c>
      <c r="I40" s="41" t="s">
        <v>511</v>
      </c>
      <c r="J40" s="42" t="s">
        <v>512</v>
      </c>
      <c r="K40" s="38">
        <v>283</v>
      </c>
      <c r="L40" s="38">
        <v>9</v>
      </c>
      <c r="M40" s="42" t="s">
        <v>1582</v>
      </c>
      <c r="N40" s="38" t="s">
        <v>62</v>
      </c>
      <c r="O40" s="15" t="str">
        <f t="shared" si="0"/>
        <v>Thắm</v>
      </c>
      <c r="P40" s="13" t="str">
        <f t="shared" si="1"/>
        <v>2009</v>
      </c>
      <c r="R40" s="9"/>
    </row>
    <row r="41" spans="1:18" ht="15.75" customHeight="1" x14ac:dyDescent="0.25">
      <c r="A41" s="21">
        <f>IF(D41="","",MAX($A$8:A40)+1)</f>
        <v>34</v>
      </c>
      <c r="B41" s="22" t="s">
        <v>1894</v>
      </c>
      <c r="C41" s="23"/>
      <c r="D41" s="37" t="s">
        <v>345</v>
      </c>
      <c r="E41" s="38" t="s">
        <v>45</v>
      </c>
      <c r="F41" s="38"/>
      <c r="G41" s="39" t="s">
        <v>253</v>
      </c>
      <c r="H41" s="47" t="s">
        <v>27</v>
      </c>
      <c r="I41" s="41" t="s">
        <v>346</v>
      </c>
      <c r="J41" s="42" t="s">
        <v>193</v>
      </c>
      <c r="K41" s="38">
        <v>293</v>
      </c>
      <c r="L41" s="38">
        <v>10</v>
      </c>
      <c r="M41" s="42" t="s">
        <v>1594</v>
      </c>
      <c r="N41" s="38" t="s">
        <v>62</v>
      </c>
      <c r="O41" s="15" t="str">
        <f t="shared" si="0"/>
        <v>Thảo</v>
      </c>
      <c r="P41" s="13" t="str">
        <f t="shared" si="1"/>
        <v>2009</v>
      </c>
      <c r="R41" s="9"/>
    </row>
    <row r="42" spans="1:18" ht="15.75" customHeight="1" x14ac:dyDescent="0.25">
      <c r="A42" s="21">
        <f>IF(D42="","",MAX($A$8:A41)+1)</f>
        <v>35</v>
      </c>
      <c r="B42" s="22" t="s">
        <v>1895</v>
      </c>
      <c r="C42" s="23"/>
      <c r="D42" s="37" t="s">
        <v>178</v>
      </c>
      <c r="E42" s="38" t="s">
        <v>25</v>
      </c>
      <c r="F42" s="38"/>
      <c r="G42" s="39" t="s">
        <v>179</v>
      </c>
      <c r="H42" s="47" t="s">
        <v>27</v>
      </c>
      <c r="I42" s="41" t="s">
        <v>180</v>
      </c>
      <c r="J42" s="42" t="s">
        <v>181</v>
      </c>
      <c r="K42" s="38">
        <v>890</v>
      </c>
      <c r="L42" s="38">
        <v>35</v>
      </c>
      <c r="M42" s="42" t="s">
        <v>1591</v>
      </c>
      <c r="N42" s="38" t="s">
        <v>62</v>
      </c>
      <c r="O42" s="15" t="str">
        <f t="shared" si="0"/>
        <v>Thọ</v>
      </c>
      <c r="P42" s="13" t="str">
        <f t="shared" si="1"/>
        <v>2008</v>
      </c>
      <c r="R42" s="9"/>
    </row>
    <row r="43" spans="1:18" ht="15.75" customHeight="1" x14ac:dyDescent="0.25">
      <c r="A43" s="21">
        <f>IF(D43="","",MAX($A$8:A42)+1)</f>
        <v>36</v>
      </c>
      <c r="B43" s="22" t="s">
        <v>1896</v>
      </c>
      <c r="C43" s="23"/>
      <c r="D43" s="37" t="s">
        <v>1418</v>
      </c>
      <c r="E43" s="38" t="s">
        <v>45</v>
      </c>
      <c r="F43" s="38"/>
      <c r="G43" s="39" t="s">
        <v>533</v>
      </c>
      <c r="H43" s="47" t="s">
        <v>27</v>
      </c>
      <c r="I43" s="41" t="s">
        <v>1419</v>
      </c>
      <c r="J43" s="42" t="s">
        <v>1420</v>
      </c>
      <c r="K43" s="38">
        <v>285</v>
      </c>
      <c r="L43" s="38">
        <v>10</v>
      </c>
      <c r="M43" s="42" t="s">
        <v>1581</v>
      </c>
      <c r="N43" s="38" t="s">
        <v>30</v>
      </c>
      <c r="O43" s="15" t="str">
        <f t="shared" si="0"/>
        <v>Trân</v>
      </c>
      <c r="P43" s="13" t="str">
        <f t="shared" si="1"/>
        <v>2009</v>
      </c>
      <c r="R43" s="9"/>
    </row>
    <row r="44" spans="1:18" ht="15.75" customHeight="1" x14ac:dyDescent="0.25">
      <c r="A44" s="21">
        <f>IF(D44="","",MAX($A$8:A43)+1)</f>
        <v>37</v>
      </c>
      <c r="B44" s="22" t="s">
        <v>1897</v>
      </c>
      <c r="C44" s="23"/>
      <c r="D44" s="37" t="s">
        <v>354</v>
      </c>
      <c r="E44" s="38" t="s">
        <v>45</v>
      </c>
      <c r="F44" s="38"/>
      <c r="G44" s="39" t="s">
        <v>117</v>
      </c>
      <c r="H44" s="38" t="s">
        <v>27</v>
      </c>
      <c r="I44" s="41" t="s">
        <v>355</v>
      </c>
      <c r="J44" s="42" t="s">
        <v>356</v>
      </c>
      <c r="K44" s="38">
        <v>280</v>
      </c>
      <c r="L44" s="38">
        <v>7</v>
      </c>
      <c r="M44" s="42" t="s">
        <v>1584</v>
      </c>
      <c r="N44" s="38" t="s">
        <v>35</v>
      </c>
      <c r="O44" s="15" t="str">
        <f t="shared" si="0"/>
        <v>Trân</v>
      </c>
      <c r="P44" s="13" t="str">
        <f t="shared" si="1"/>
        <v>2009</v>
      </c>
      <c r="R44" s="9"/>
    </row>
    <row r="45" spans="1:18" ht="15.75" customHeight="1" x14ac:dyDescent="0.25">
      <c r="A45" s="21">
        <f>IF(D45="","",MAX($A$8:A44)+1)</f>
        <v>38</v>
      </c>
      <c r="B45" s="22" t="s">
        <v>1898</v>
      </c>
      <c r="C45" s="23"/>
      <c r="D45" s="37" t="s">
        <v>1557</v>
      </c>
      <c r="E45" s="38" t="s">
        <v>45</v>
      </c>
      <c r="F45" s="38"/>
      <c r="G45" s="39" t="s">
        <v>1481</v>
      </c>
      <c r="H45" s="47" t="s">
        <v>27</v>
      </c>
      <c r="I45" s="41" t="s">
        <v>1558</v>
      </c>
      <c r="J45" s="42" t="s">
        <v>1559</v>
      </c>
      <c r="K45" s="38">
        <v>361</v>
      </c>
      <c r="L45" s="38">
        <v>12</v>
      </c>
      <c r="M45" s="42" t="s">
        <v>1592</v>
      </c>
      <c r="N45" s="38" t="s">
        <v>62</v>
      </c>
      <c r="O45" s="15" t="str">
        <f t="shared" si="0"/>
        <v>Trúc</v>
      </c>
      <c r="P45" s="13" t="str">
        <f t="shared" si="1"/>
        <v>2009</v>
      </c>
      <c r="R45" s="9"/>
    </row>
    <row r="46" spans="1:18" ht="15.75" customHeight="1" x14ac:dyDescent="0.25">
      <c r="A46" s="21">
        <f>IF(D46="","",MAX($A$8:A45)+1)</f>
        <v>39</v>
      </c>
      <c r="B46" s="22" t="s">
        <v>1899</v>
      </c>
      <c r="C46" s="23"/>
      <c r="D46" s="37" t="s">
        <v>357</v>
      </c>
      <c r="E46" s="38" t="s">
        <v>25</v>
      </c>
      <c r="F46" s="38"/>
      <c r="G46" s="39" t="s">
        <v>358</v>
      </c>
      <c r="H46" s="38" t="s">
        <v>27</v>
      </c>
      <c r="I46" s="41" t="s">
        <v>359</v>
      </c>
      <c r="J46" s="42" t="s">
        <v>360</v>
      </c>
      <c r="K46" s="38">
        <v>684</v>
      </c>
      <c r="L46" s="38">
        <v>19</v>
      </c>
      <c r="M46" s="42" t="s">
        <v>1584</v>
      </c>
      <c r="N46" s="38" t="s">
        <v>35</v>
      </c>
      <c r="O46" s="15" t="str">
        <f t="shared" si="0"/>
        <v>Trung</v>
      </c>
      <c r="P46" s="13" t="str">
        <f t="shared" si="1"/>
        <v>2009</v>
      </c>
      <c r="R46" s="9"/>
    </row>
    <row r="47" spans="1:18" ht="15.75" customHeight="1" x14ac:dyDescent="0.25">
      <c r="A47" s="21">
        <f>IF(D47="","",MAX($A$8:A46)+1)</f>
        <v>40</v>
      </c>
      <c r="B47" s="22" t="s">
        <v>1900</v>
      </c>
      <c r="C47" s="23"/>
      <c r="D47" s="37" t="s">
        <v>171</v>
      </c>
      <c r="E47" s="38" t="s">
        <v>45</v>
      </c>
      <c r="F47" s="38"/>
      <c r="G47" s="39" t="s">
        <v>172</v>
      </c>
      <c r="H47" s="47" t="s">
        <v>27</v>
      </c>
      <c r="I47" s="41" t="s">
        <v>133</v>
      </c>
      <c r="J47" s="42" t="s">
        <v>173</v>
      </c>
      <c r="K47" s="38">
        <v>942</v>
      </c>
      <c r="L47" s="38">
        <v>32</v>
      </c>
      <c r="M47" s="42" t="s">
        <v>1581</v>
      </c>
      <c r="N47" s="38" t="s">
        <v>30</v>
      </c>
      <c r="O47" s="15" t="str">
        <f t="shared" si="0"/>
        <v>Tường</v>
      </c>
      <c r="P47" s="13" t="str">
        <f t="shared" si="1"/>
        <v>2009</v>
      </c>
      <c r="R47" s="9"/>
    </row>
    <row r="48" spans="1:18" ht="15.75" customHeight="1" x14ac:dyDescent="0.25">
      <c r="A48" s="21">
        <f>IF(D48="","",MAX($A$8:A47)+1)</f>
        <v>41</v>
      </c>
      <c r="B48" s="22" t="s">
        <v>1901</v>
      </c>
      <c r="C48" s="23"/>
      <c r="D48" s="37" t="s">
        <v>686</v>
      </c>
      <c r="E48" s="38" t="s">
        <v>45</v>
      </c>
      <c r="F48" s="38"/>
      <c r="G48" s="39" t="s">
        <v>687</v>
      </c>
      <c r="H48" s="38" t="s">
        <v>27</v>
      </c>
      <c r="I48" s="41" t="s">
        <v>688</v>
      </c>
      <c r="J48" s="42" t="s">
        <v>689</v>
      </c>
      <c r="K48" s="38">
        <v>24</v>
      </c>
      <c r="L48" s="38">
        <v>7</v>
      </c>
      <c r="M48" s="42" t="s">
        <v>1609</v>
      </c>
      <c r="N48" s="38" t="s">
        <v>35</v>
      </c>
      <c r="O48" s="15" t="str">
        <f t="shared" si="0"/>
        <v>Vy</v>
      </c>
      <c r="P48" s="13" t="str">
        <f t="shared" si="1"/>
        <v>2009</v>
      </c>
      <c r="R48" s="9"/>
    </row>
    <row r="49" spans="1:18" ht="15.75" customHeight="1" x14ac:dyDescent="0.25">
      <c r="A49" s="21">
        <f>IF(D49="","",MAX($A$8:A48)+1)</f>
        <v>42</v>
      </c>
      <c r="B49" s="22" t="s">
        <v>1902</v>
      </c>
      <c r="C49" s="23"/>
      <c r="D49" s="37" t="s">
        <v>532</v>
      </c>
      <c r="E49" s="38" t="s">
        <v>45</v>
      </c>
      <c r="F49" s="38"/>
      <c r="G49" s="39" t="s">
        <v>533</v>
      </c>
      <c r="H49" s="38" t="s">
        <v>27</v>
      </c>
      <c r="I49" s="41" t="s">
        <v>534</v>
      </c>
      <c r="J49" s="42" t="s">
        <v>535</v>
      </c>
      <c r="K49" s="38" t="s">
        <v>25</v>
      </c>
      <c r="L49" s="38">
        <v>27</v>
      </c>
      <c r="M49" s="42" t="s">
        <v>1591</v>
      </c>
      <c r="N49" s="38" t="s">
        <v>35</v>
      </c>
      <c r="O49" s="15" t="str">
        <f t="shared" si="0"/>
        <v>Vy</v>
      </c>
      <c r="P49" s="13" t="str">
        <f t="shared" si="1"/>
        <v>2009</v>
      </c>
      <c r="R49" s="9"/>
    </row>
    <row r="50" spans="1:18" ht="15.75" customHeight="1" x14ac:dyDescent="0.25">
      <c r="A50" s="21">
        <f>IF(D50="","",MAX($A$8:A49)+1)</f>
        <v>43</v>
      </c>
      <c r="B50" s="22" t="s">
        <v>1903</v>
      </c>
      <c r="C50" s="23"/>
      <c r="D50" s="37" t="s">
        <v>1154</v>
      </c>
      <c r="E50" s="38" t="s">
        <v>45</v>
      </c>
      <c r="F50" s="38"/>
      <c r="G50" s="39" t="s">
        <v>238</v>
      </c>
      <c r="H50" s="47" t="s">
        <v>510</v>
      </c>
      <c r="I50" s="41" t="s">
        <v>1155</v>
      </c>
      <c r="J50" s="42" t="s">
        <v>1156</v>
      </c>
      <c r="K50" s="38">
        <v>786</v>
      </c>
      <c r="L50" s="38">
        <v>34</v>
      </c>
      <c r="M50" s="42" t="s">
        <v>1591</v>
      </c>
      <c r="N50" s="38" t="s">
        <v>62</v>
      </c>
      <c r="O50" s="15" t="str">
        <f t="shared" si="0"/>
        <v>Y</v>
      </c>
      <c r="P50" s="13" t="str">
        <f t="shared" si="1"/>
        <v>2009</v>
      </c>
      <c r="R50" s="9"/>
    </row>
    <row r="51" spans="1:18" ht="15.75" customHeight="1" x14ac:dyDescent="0.25">
      <c r="A51" s="21">
        <f>IF(D51="","",MAX($A$8:A50)+1)</f>
        <v>44</v>
      </c>
      <c r="B51" s="22" t="s">
        <v>1908</v>
      </c>
      <c r="C51" s="23"/>
      <c r="D51" s="37" t="s">
        <v>1294</v>
      </c>
      <c r="E51" s="38" t="s">
        <v>45</v>
      </c>
      <c r="F51" s="38"/>
      <c r="G51" s="39" t="s">
        <v>1295</v>
      </c>
      <c r="H51" s="38" t="s">
        <v>27</v>
      </c>
      <c r="I51" s="41" t="s">
        <v>1296</v>
      </c>
      <c r="J51" s="42" t="s">
        <v>1297</v>
      </c>
      <c r="K51" s="38">
        <v>136</v>
      </c>
      <c r="L51" s="38">
        <v>4</v>
      </c>
      <c r="M51" s="42" t="s">
        <v>1584</v>
      </c>
      <c r="N51" s="38" t="s">
        <v>35</v>
      </c>
      <c r="O51" s="15" t="str">
        <f t="shared" si="0"/>
        <v>Ý</v>
      </c>
      <c r="P51" s="13" t="str">
        <f t="shared" si="1"/>
        <v>2009</v>
      </c>
      <c r="R51" s="9"/>
    </row>
    <row r="52" spans="1:18" ht="15.75" customHeight="1" x14ac:dyDescent="0.25">
      <c r="A52" s="21" t="str">
        <f>IF(D52="","",MAX($A$8:A51)+1)</f>
        <v/>
      </c>
      <c r="B52" s="22"/>
      <c r="C52" s="23"/>
      <c r="D52" s="48"/>
      <c r="E52" s="49"/>
      <c r="F52" s="49"/>
      <c r="G52" s="50"/>
      <c r="H52" s="45"/>
      <c r="I52" s="45"/>
      <c r="J52" s="45"/>
      <c r="K52" s="49"/>
      <c r="L52" s="49"/>
      <c r="M52" s="45"/>
      <c r="N52" s="45"/>
      <c r="O52" s="15" t="str">
        <f t="shared" si="0"/>
        <v/>
      </c>
      <c r="P52" s="13" t="str">
        <f t="shared" si="1"/>
        <v/>
      </c>
      <c r="R52" s="9"/>
    </row>
    <row r="53" spans="1:18" ht="15.75" customHeight="1" x14ac:dyDescent="0.25">
      <c r="A53" s="21" t="str">
        <f>IF(D53="","",MAX($A$8:A52)+1)</f>
        <v/>
      </c>
      <c r="B53" s="22"/>
      <c r="C53" s="23"/>
      <c r="D53" s="48"/>
      <c r="E53" s="49"/>
      <c r="F53" s="49"/>
      <c r="G53" s="50"/>
      <c r="H53" s="45"/>
      <c r="I53" s="45"/>
      <c r="J53" s="45"/>
      <c r="K53" s="49"/>
      <c r="L53" s="49"/>
      <c r="M53" s="45"/>
      <c r="N53" s="45"/>
      <c r="O53" s="15" t="str">
        <f t="shared" ref="O53:O57" si="2">TRIM(RIGHT(SUBSTITUTE(TRIM(D53)," ",REPT(" ",LEN(TRIM(D53)))),LEN(TRIM(D53))))</f>
        <v/>
      </c>
      <c r="P53" s="13" t="str">
        <f t="shared" ref="P53:P57" si="3">RIGHT(G53,4)</f>
        <v/>
      </c>
    </row>
    <row r="54" spans="1:18" ht="15.75" customHeight="1" x14ac:dyDescent="0.25">
      <c r="A54" s="21" t="str">
        <f>IF(D54="","",MAX($A$8:A53)+1)</f>
        <v/>
      </c>
      <c r="B54" s="22"/>
      <c r="C54" s="23"/>
      <c r="D54" s="48"/>
      <c r="E54" s="49"/>
      <c r="F54" s="49"/>
      <c r="G54" s="50"/>
      <c r="H54" s="45"/>
      <c r="I54" s="45"/>
      <c r="J54" s="45"/>
      <c r="K54" s="49"/>
      <c r="L54" s="49"/>
      <c r="M54" s="45"/>
      <c r="N54" s="45"/>
      <c r="O54" s="15" t="str">
        <f t="shared" si="2"/>
        <v/>
      </c>
      <c r="P54" s="13" t="str">
        <f t="shared" si="3"/>
        <v/>
      </c>
    </row>
    <row r="55" spans="1:18" ht="15.75" customHeight="1" x14ac:dyDescent="0.25">
      <c r="A55" s="21" t="str">
        <f>IF(D55="","",MAX($A$8:A54)+1)</f>
        <v/>
      </c>
      <c r="B55" s="22"/>
      <c r="C55" s="23"/>
      <c r="D55" s="48"/>
      <c r="E55" s="49"/>
      <c r="F55" s="49"/>
      <c r="G55" s="50"/>
      <c r="H55" s="45"/>
      <c r="I55" s="45"/>
      <c r="J55" s="45"/>
      <c r="K55" s="49"/>
      <c r="L55" s="49"/>
      <c r="M55" s="45"/>
      <c r="N55" s="45"/>
      <c r="O55" s="15" t="str">
        <f t="shared" si="2"/>
        <v/>
      </c>
      <c r="P55" s="13" t="str">
        <f t="shared" si="3"/>
        <v/>
      </c>
    </row>
    <row r="56" spans="1:18" ht="15.75" customHeight="1" x14ac:dyDescent="0.25">
      <c r="A56" s="21" t="str">
        <f>IF(D56="","",MAX($A$8:A55)+1)</f>
        <v/>
      </c>
      <c r="B56" s="22"/>
      <c r="C56" s="23"/>
      <c r="D56" s="48"/>
      <c r="E56" s="49"/>
      <c r="F56" s="49"/>
      <c r="G56" s="50"/>
      <c r="H56" s="45"/>
      <c r="I56" s="45"/>
      <c r="J56" s="45"/>
      <c r="K56" s="49"/>
      <c r="L56" s="49"/>
      <c r="M56" s="45"/>
      <c r="N56" s="45"/>
      <c r="O56" s="15" t="str">
        <f t="shared" si="2"/>
        <v/>
      </c>
      <c r="P56" s="13" t="str">
        <f t="shared" si="3"/>
        <v/>
      </c>
    </row>
    <row r="57" spans="1:18" ht="15.75" customHeight="1" x14ac:dyDescent="0.25">
      <c r="A57" s="21" t="str">
        <f>IF(D57="","",MAX($A$8:A56)+1)</f>
        <v/>
      </c>
      <c r="B57" s="22"/>
      <c r="C57" s="23"/>
      <c r="D57" s="48"/>
      <c r="E57" s="49"/>
      <c r="F57" s="49"/>
      <c r="G57" s="50"/>
      <c r="H57" s="45"/>
      <c r="I57" s="45"/>
      <c r="J57" s="45"/>
      <c r="K57" s="49"/>
      <c r="L57" s="49"/>
      <c r="M57" s="45"/>
      <c r="N57" s="45"/>
      <c r="O57" s="15" t="str">
        <f t="shared" si="2"/>
        <v/>
      </c>
      <c r="P57" s="13" t="str">
        <f t="shared" si="3"/>
        <v/>
      </c>
    </row>
    <row r="58" spans="1:18" ht="15.75" customHeight="1" x14ac:dyDescent="0.25">
      <c r="A58" s="24"/>
      <c r="B58" s="25"/>
      <c r="C58" s="26"/>
      <c r="D58" s="27"/>
      <c r="E58" s="28"/>
      <c r="F58" s="28"/>
      <c r="G58" s="29"/>
      <c r="H58" s="30"/>
      <c r="I58" s="30"/>
      <c r="J58" s="30"/>
      <c r="K58" s="31"/>
      <c r="L58" s="31"/>
      <c r="M58" s="30"/>
      <c r="N58" s="30"/>
      <c r="O58" s="32"/>
      <c r="P58" s="29"/>
    </row>
    <row r="59" spans="1:18" ht="15.75" x14ac:dyDescent="0.25">
      <c r="C59" s="3"/>
      <c r="D59" s="93" t="str">
        <f>"Tổng kết danh sách có "&amp;COUNT($A$8:A57)&amp;" học sinh "&amp; "("&amp; COUNTIF($E$8:E57,"x")&amp;" nữ)"</f>
        <v>Tổng kết danh sách có 44 học sinh (28 nữ)</v>
      </c>
      <c r="E59" s="93"/>
      <c r="F59" s="93"/>
      <c r="G59" s="93"/>
      <c r="H59" s="93"/>
    </row>
    <row r="60" spans="1:18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35"/>
      <c r="J65" s="36" t="str">
        <f>'6a1_2021'!J65</f>
        <v>Nguyễn Thanh Hùng</v>
      </c>
    </row>
  </sheetData>
  <sortState ref="B8:Q52">
    <sortCondition ref="O8:O52"/>
    <sortCondition ref="D8:D52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opLeftCell="A4" zoomScale="80" zoomScaleNormal="80" workbookViewId="0">
      <selection activeCell="B45" sqref="B45:N53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28515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9" ht="28.5" customHeight="1" x14ac:dyDescent="0.25">
      <c r="A1" s="77" t="s">
        <v>20</v>
      </c>
      <c r="B1" s="78"/>
      <c r="C1" s="78"/>
      <c r="D1" s="78"/>
      <c r="E1" s="1"/>
      <c r="F1" s="88" t="s">
        <v>21</v>
      </c>
      <c r="G1" s="89"/>
      <c r="H1" s="89"/>
      <c r="I1" s="89"/>
      <c r="J1" s="89"/>
      <c r="K1" s="1"/>
      <c r="L1" s="1"/>
      <c r="M1" s="1"/>
    </row>
    <row r="2" spans="1:19" ht="18" customHeight="1" x14ac:dyDescent="0.25">
      <c r="B2" s="33"/>
      <c r="C2" s="3"/>
      <c r="D2" s="3"/>
      <c r="F2" s="97" t="str">
        <f>'6a1_2021'!F2:J2</f>
        <v>Vĩnh Thạnh Trung, ngày 11 tháng 9 năm 2020</v>
      </c>
      <c r="G2" s="97"/>
      <c r="H2" s="97"/>
      <c r="I2" s="97"/>
      <c r="J2" s="97"/>
      <c r="K2" s="3"/>
    </row>
    <row r="3" spans="1:19" ht="15.75" customHeight="1" x14ac:dyDescent="0.25">
      <c r="A3" s="34"/>
      <c r="B3" s="33"/>
      <c r="D3" s="99" t="s">
        <v>2126</v>
      </c>
      <c r="E3" s="5"/>
      <c r="F3" s="70" t="s">
        <v>1005</v>
      </c>
      <c r="G3" s="70"/>
      <c r="H3" s="70"/>
      <c r="I3" s="70"/>
      <c r="J3" s="70"/>
      <c r="K3" s="5"/>
      <c r="L3" s="5"/>
      <c r="M3" s="5"/>
    </row>
    <row r="4" spans="1:19" ht="14.25" customHeight="1" x14ac:dyDescent="0.25">
      <c r="A4" s="4"/>
      <c r="E4" s="6"/>
      <c r="F4" s="6"/>
      <c r="G4" s="6"/>
      <c r="H4" s="98" t="str">
        <f>'6a1_2021'!H4:I4</f>
        <v>Năm học: 2020-2021</v>
      </c>
      <c r="I4" s="98"/>
      <c r="J4" s="7"/>
      <c r="K4" s="6"/>
      <c r="L4" s="6"/>
      <c r="M4" s="6"/>
      <c r="O4" s="6"/>
    </row>
    <row r="5" spans="1:19" ht="15.75" x14ac:dyDescent="0.25">
      <c r="E5" s="8"/>
      <c r="F5" s="94" t="s">
        <v>7</v>
      </c>
      <c r="G5" s="94"/>
      <c r="H5" s="94"/>
      <c r="I5" s="92" t="s">
        <v>1578</v>
      </c>
      <c r="J5" s="92"/>
      <c r="K5" s="8"/>
      <c r="L5" s="86"/>
      <c r="M5" s="87"/>
    </row>
    <row r="6" spans="1:19" ht="21" customHeight="1" x14ac:dyDescent="0.25">
      <c r="A6" s="73" t="s">
        <v>0</v>
      </c>
      <c r="B6" s="73" t="s">
        <v>1</v>
      </c>
      <c r="C6" s="73" t="s">
        <v>2</v>
      </c>
      <c r="D6" s="75" t="s">
        <v>11</v>
      </c>
      <c r="E6" s="95" t="s">
        <v>22</v>
      </c>
      <c r="F6" s="79" t="s">
        <v>16</v>
      </c>
      <c r="G6" s="81" t="s">
        <v>8</v>
      </c>
      <c r="H6" s="75" t="s">
        <v>12</v>
      </c>
      <c r="I6" s="73" t="s">
        <v>14</v>
      </c>
      <c r="J6" s="73" t="s">
        <v>13</v>
      </c>
      <c r="K6" s="83" t="s">
        <v>3</v>
      </c>
      <c r="L6" s="84"/>
      <c r="M6" s="85"/>
      <c r="N6" s="75" t="s">
        <v>10</v>
      </c>
      <c r="O6" s="75" t="s">
        <v>19</v>
      </c>
      <c r="P6" s="71" t="s">
        <v>18</v>
      </c>
    </row>
    <row r="7" spans="1:19" ht="21.75" customHeight="1" x14ac:dyDescent="0.25">
      <c r="A7" s="74"/>
      <c r="B7" s="74"/>
      <c r="C7" s="74"/>
      <c r="D7" s="76"/>
      <c r="E7" s="96"/>
      <c r="F7" s="80"/>
      <c r="G7" s="82"/>
      <c r="H7" s="76"/>
      <c r="I7" s="74"/>
      <c r="J7" s="74"/>
      <c r="K7" s="16" t="s">
        <v>4</v>
      </c>
      <c r="L7" s="17" t="s">
        <v>5</v>
      </c>
      <c r="M7" s="17" t="s">
        <v>15</v>
      </c>
      <c r="N7" s="76"/>
      <c r="O7" s="76"/>
      <c r="P7" s="72"/>
    </row>
    <row r="8" spans="1:19" ht="15.75" customHeight="1" x14ac:dyDescent="0.25">
      <c r="A8" s="18">
        <f>IF(D8="","",1)</f>
        <v>1</v>
      </c>
      <c r="B8" s="22" t="s">
        <v>1909</v>
      </c>
      <c r="C8" s="20"/>
      <c r="D8" s="37" t="s">
        <v>862</v>
      </c>
      <c r="E8" s="38" t="s">
        <v>396</v>
      </c>
      <c r="F8" s="38" t="s">
        <v>863</v>
      </c>
      <c r="G8" s="39" t="s">
        <v>772</v>
      </c>
      <c r="H8" s="38" t="s">
        <v>27</v>
      </c>
      <c r="I8" s="41" t="s">
        <v>864</v>
      </c>
      <c r="J8" s="42" t="s">
        <v>865</v>
      </c>
      <c r="K8" s="38">
        <v>56</v>
      </c>
      <c r="L8" s="38">
        <v>2</v>
      </c>
      <c r="M8" s="42" t="s">
        <v>1585</v>
      </c>
      <c r="N8" s="38" t="s">
        <v>35</v>
      </c>
      <c r="O8" s="14" t="str">
        <f t="shared" ref="O8:O53" si="0">TRIM(RIGHT(SUBSTITUTE(TRIM(D8)," ",REPT(" ",LEN(TRIM(D8)))),LEN(TRIM(D8))))</f>
        <v>Anh</v>
      </c>
      <c r="P8" s="12" t="str">
        <f t="shared" ref="P8:P53" si="1">RIGHT(G8,4)</f>
        <v>2009</v>
      </c>
      <c r="Q8" s="9"/>
      <c r="S8" s="9"/>
    </row>
    <row r="9" spans="1:19" ht="15.75" customHeight="1" x14ac:dyDescent="0.25">
      <c r="A9" s="21">
        <f>IF(D9="","",MAX($A$8:A8)+1)</f>
        <v>2</v>
      </c>
      <c r="B9" s="22" t="s">
        <v>1910</v>
      </c>
      <c r="C9" s="23"/>
      <c r="D9" s="37" t="s">
        <v>31</v>
      </c>
      <c r="E9" s="38" t="s">
        <v>25</v>
      </c>
      <c r="F9" s="38"/>
      <c r="G9" s="39" t="s">
        <v>32</v>
      </c>
      <c r="H9" s="38" t="s">
        <v>27</v>
      </c>
      <c r="I9" s="41" t="s">
        <v>33</v>
      </c>
      <c r="J9" s="42" t="s">
        <v>34</v>
      </c>
      <c r="K9" s="38">
        <v>8</v>
      </c>
      <c r="L9" s="38">
        <v>1</v>
      </c>
      <c r="M9" s="42" t="s">
        <v>1583</v>
      </c>
      <c r="N9" s="38" t="s">
        <v>35</v>
      </c>
      <c r="O9" s="15" t="str">
        <f t="shared" si="0"/>
        <v>Anh</v>
      </c>
      <c r="P9" s="13" t="str">
        <f t="shared" si="1"/>
        <v>2009</v>
      </c>
    </row>
    <row r="10" spans="1:19" ht="15.75" customHeight="1" x14ac:dyDescent="0.25">
      <c r="A10" s="21">
        <f>IF(D10="","",MAX($A$8:A9)+1)</f>
        <v>3</v>
      </c>
      <c r="B10" s="22" t="s">
        <v>1911</v>
      </c>
      <c r="C10" s="23"/>
      <c r="D10" s="37" t="s">
        <v>706</v>
      </c>
      <c r="E10" s="38" t="s">
        <v>45</v>
      </c>
      <c r="F10" s="38"/>
      <c r="G10" s="39" t="s">
        <v>687</v>
      </c>
      <c r="H10" s="47" t="s">
        <v>27</v>
      </c>
      <c r="I10" s="41" t="s">
        <v>707</v>
      </c>
      <c r="J10" s="42" t="s">
        <v>708</v>
      </c>
      <c r="K10" s="38">
        <v>47</v>
      </c>
      <c r="L10" s="38" t="s">
        <v>385</v>
      </c>
      <c r="M10" s="42" t="s">
        <v>1581</v>
      </c>
      <c r="N10" s="38" t="s">
        <v>30</v>
      </c>
      <c r="O10" s="15" t="str">
        <f t="shared" si="0"/>
        <v>Anh</v>
      </c>
      <c r="P10" s="13" t="str">
        <f t="shared" si="1"/>
        <v>2009</v>
      </c>
    </row>
    <row r="11" spans="1:19" ht="15.75" customHeight="1" x14ac:dyDescent="0.25">
      <c r="A11" s="21">
        <f>IF(D11="","",MAX($A$8:A10)+1)</f>
        <v>4</v>
      </c>
      <c r="B11" s="22" t="s">
        <v>1912</v>
      </c>
      <c r="C11" s="23"/>
      <c r="D11" s="37" t="s">
        <v>219</v>
      </c>
      <c r="E11" s="38" t="s">
        <v>25</v>
      </c>
      <c r="F11" s="38"/>
      <c r="G11" s="39" t="s">
        <v>121</v>
      </c>
      <c r="H11" s="47" t="s">
        <v>27</v>
      </c>
      <c r="I11" s="41" t="s">
        <v>220</v>
      </c>
      <c r="J11" s="42" t="s">
        <v>116</v>
      </c>
      <c r="K11" s="38">
        <v>123</v>
      </c>
      <c r="L11" s="38">
        <v>5</v>
      </c>
      <c r="M11" s="42" t="s">
        <v>1583</v>
      </c>
      <c r="N11" s="38" t="s">
        <v>62</v>
      </c>
      <c r="O11" s="15" t="str">
        <f t="shared" si="0"/>
        <v>Bảo</v>
      </c>
      <c r="P11" s="13" t="str">
        <f t="shared" si="1"/>
        <v>2009</v>
      </c>
    </row>
    <row r="12" spans="1:19" ht="15.75" customHeight="1" x14ac:dyDescent="0.25">
      <c r="A12" s="21">
        <f>IF(D12="","",MAX($A$8:A11)+1)</f>
        <v>5</v>
      </c>
      <c r="B12" s="22" t="s">
        <v>1913</v>
      </c>
      <c r="C12" s="23"/>
      <c r="D12" s="37" t="s">
        <v>1167</v>
      </c>
      <c r="E12" s="38" t="s">
        <v>396</v>
      </c>
      <c r="F12" s="38"/>
      <c r="G12" s="39" t="s">
        <v>958</v>
      </c>
      <c r="H12" s="38" t="s">
        <v>1168</v>
      </c>
      <c r="I12" s="41" t="s">
        <v>1169</v>
      </c>
      <c r="J12" s="42" t="s">
        <v>1170</v>
      </c>
      <c r="K12" s="38">
        <v>297</v>
      </c>
      <c r="L12" s="38">
        <v>10</v>
      </c>
      <c r="M12" s="42" t="s">
        <v>1581</v>
      </c>
      <c r="N12" s="38" t="s">
        <v>35</v>
      </c>
      <c r="O12" s="15" t="str">
        <f t="shared" si="0"/>
        <v>Châu</v>
      </c>
      <c r="P12" s="13" t="str">
        <f t="shared" si="1"/>
        <v>2008</v>
      </c>
    </row>
    <row r="13" spans="1:19" ht="15.75" customHeight="1" x14ac:dyDescent="0.25">
      <c r="A13" s="21">
        <f>IF(D13="","",MAX($A$8:A12)+1)</f>
        <v>6</v>
      </c>
      <c r="B13" s="22" t="s">
        <v>1914</v>
      </c>
      <c r="C13" s="23"/>
      <c r="D13" s="37" t="s">
        <v>1315</v>
      </c>
      <c r="E13" s="38" t="s">
        <v>25</v>
      </c>
      <c r="F13" s="38"/>
      <c r="G13" s="39" t="s">
        <v>1316</v>
      </c>
      <c r="H13" s="47" t="s">
        <v>1317</v>
      </c>
      <c r="I13" s="41" t="s">
        <v>1318</v>
      </c>
      <c r="J13" s="42" t="s">
        <v>1319</v>
      </c>
      <c r="K13" s="38">
        <v>488</v>
      </c>
      <c r="L13" s="38">
        <v>17</v>
      </c>
      <c r="M13" s="42" t="s">
        <v>1585</v>
      </c>
      <c r="N13" s="38" t="s">
        <v>30</v>
      </c>
      <c r="O13" s="15" t="str">
        <f t="shared" si="0"/>
        <v>Duy</v>
      </c>
      <c r="P13" s="13" t="str">
        <f t="shared" si="1"/>
        <v>2009</v>
      </c>
    </row>
    <row r="14" spans="1:19" ht="15.75" customHeight="1" x14ac:dyDescent="0.25">
      <c r="A14" s="21">
        <f>IF(D14="","",MAX($A$8:A13)+1)</f>
        <v>7</v>
      </c>
      <c r="B14" s="22" t="s">
        <v>1915</v>
      </c>
      <c r="C14" s="23"/>
      <c r="D14" s="37" t="s">
        <v>1031</v>
      </c>
      <c r="E14" s="38" t="s">
        <v>45</v>
      </c>
      <c r="F14" s="38"/>
      <c r="G14" s="39" t="s">
        <v>1032</v>
      </c>
      <c r="H14" s="38" t="s">
        <v>713</v>
      </c>
      <c r="I14" s="41" t="s">
        <v>1033</v>
      </c>
      <c r="J14" s="42" t="s">
        <v>1034</v>
      </c>
      <c r="K14" s="38">
        <v>253</v>
      </c>
      <c r="L14" s="38">
        <v>9</v>
      </c>
      <c r="M14" s="42" t="s">
        <v>1597</v>
      </c>
      <c r="N14" s="38" t="s">
        <v>35</v>
      </c>
      <c r="O14" s="15" t="str">
        <f t="shared" si="0"/>
        <v>Gấm</v>
      </c>
      <c r="P14" s="13" t="str">
        <f t="shared" si="1"/>
        <v>2009</v>
      </c>
    </row>
    <row r="15" spans="1:19" ht="15.75" customHeight="1" x14ac:dyDescent="0.25">
      <c r="A15" s="21">
        <f>IF(D15="","",MAX($A$8:A14)+1)</f>
        <v>8</v>
      </c>
      <c r="B15" s="22" t="s">
        <v>1916</v>
      </c>
      <c r="C15" s="23"/>
      <c r="D15" s="37" t="s">
        <v>1462</v>
      </c>
      <c r="E15" s="38" t="s">
        <v>45</v>
      </c>
      <c r="F15" s="38"/>
      <c r="G15" s="39" t="s">
        <v>463</v>
      </c>
      <c r="H15" s="38" t="s">
        <v>27</v>
      </c>
      <c r="I15" s="41" t="s">
        <v>1463</v>
      </c>
      <c r="J15" s="42" t="s">
        <v>1464</v>
      </c>
      <c r="K15" s="38">
        <v>40</v>
      </c>
      <c r="L15" s="38">
        <v>1</v>
      </c>
      <c r="M15" s="42" t="s">
        <v>1584</v>
      </c>
      <c r="N15" s="38" t="s">
        <v>35</v>
      </c>
      <c r="O15" s="15" t="str">
        <f t="shared" si="0"/>
        <v>Hà</v>
      </c>
      <c r="P15" s="13" t="str">
        <f t="shared" si="1"/>
        <v>2009</v>
      </c>
    </row>
    <row r="16" spans="1:19" ht="15.75" customHeight="1" x14ac:dyDescent="0.25">
      <c r="A16" s="21">
        <f>IF(D16="","",MAX($A$8:A15)+1)</f>
        <v>9</v>
      </c>
      <c r="B16" s="22" t="s">
        <v>1917</v>
      </c>
      <c r="C16" s="23"/>
      <c r="D16" s="37" t="s">
        <v>1326</v>
      </c>
      <c r="E16" s="38" t="s">
        <v>45</v>
      </c>
      <c r="F16" s="38"/>
      <c r="G16" s="39" t="s">
        <v>1327</v>
      </c>
      <c r="H16" s="38" t="s">
        <v>27</v>
      </c>
      <c r="I16" s="41" t="s">
        <v>138</v>
      </c>
      <c r="J16" s="42" t="s">
        <v>1328</v>
      </c>
      <c r="K16" s="38">
        <v>580</v>
      </c>
      <c r="L16" s="38">
        <v>23</v>
      </c>
      <c r="M16" s="42" t="s">
        <v>1591</v>
      </c>
      <c r="N16" s="38" t="s">
        <v>35</v>
      </c>
      <c r="O16" s="15" t="str">
        <f t="shared" si="0"/>
        <v>Hân</v>
      </c>
      <c r="P16" s="13" t="str">
        <f t="shared" si="1"/>
        <v>2009</v>
      </c>
    </row>
    <row r="17" spans="1:16" ht="15.75" customHeight="1" x14ac:dyDescent="0.25">
      <c r="A17" s="21">
        <f>IF(D17="","",MAX($A$8:A16)+1)</f>
        <v>10</v>
      </c>
      <c r="B17" s="22" t="s">
        <v>1918</v>
      </c>
      <c r="C17" s="23"/>
      <c r="D17" s="37" t="s">
        <v>733</v>
      </c>
      <c r="E17" s="38" t="s">
        <v>45</v>
      </c>
      <c r="F17" s="38"/>
      <c r="G17" s="39" t="s">
        <v>734</v>
      </c>
      <c r="H17" s="47" t="s">
        <v>27</v>
      </c>
      <c r="I17" s="41" t="s">
        <v>735</v>
      </c>
      <c r="J17" s="42" t="s">
        <v>736</v>
      </c>
      <c r="K17" s="38">
        <v>962</v>
      </c>
      <c r="L17" s="38">
        <v>32</v>
      </c>
      <c r="M17" s="42" t="s">
        <v>1581</v>
      </c>
      <c r="N17" s="38" t="s">
        <v>30</v>
      </c>
      <c r="O17" s="15" t="str">
        <f t="shared" si="0"/>
        <v>Hiền</v>
      </c>
      <c r="P17" s="13" t="str">
        <f t="shared" si="1"/>
        <v>2009</v>
      </c>
    </row>
    <row r="18" spans="1:16" ht="15.75" customHeight="1" x14ac:dyDescent="0.25">
      <c r="A18" s="21">
        <f>IF(D18="","",MAX($A$8:A17)+1)</f>
        <v>11</v>
      </c>
      <c r="B18" s="22" t="s">
        <v>1919</v>
      </c>
      <c r="C18" s="23"/>
      <c r="D18" s="37" t="s">
        <v>1186</v>
      </c>
      <c r="E18" s="38" t="s">
        <v>25</v>
      </c>
      <c r="F18" s="38"/>
      <c r="G18" s="39" t="s">
        <v>1187</v>
      </c>
      <c r="H18" s="47" t="s">
        <v>27</v>
      </c>
      <c r="I18" s="41" t="s">
        <v>1188</v>
      </c>
      <c r="J18" s="42" t="s">
        <v>1189</v>
      </c>
      <c r="K18" s="38">
        <v>46</v>
      </c>
      <c r="L18" s="38">
        <v>2</v>
      </c>
      <c r="M18" s="42" t="s">
        <v>1588</v>
      </c>
      <c r="N18" s="38" t="s">
        <v>62</v>
      </c>
      <c r="O18" s="15" t="str">
        <f t="shared" si="0"/>
        <v>Hợp</v>
      </c>
      <c r="P18" s="13" t="str">
        <f t="shared" si="1"/>
        <v>2009</v>
      </c>
    </row>
    <row r="19" spans="1:16" ht="15.75" customHeight="1" x14ac:dyDescent="0.25">
      <c r="A19" s="21">
        <f>IF(D19="","",MAX($A$8:A18)+1)</f>
        <v>12</v>
      </c>
      <c r="B19" s="22" t="s">
        <v>1920</v>
      </c>
      <c r="C19" s="23"/>
      <c r="D19" s="37" t="s">
        <v>581</v>
      </c>
      <c r="E19" s="38" t="s">
        <v>25</v>
      </c>
      <c r="F19" s="38"/>
      <c r="G19" s="39" t="s">
        <v>582</v>
      </c>
      <c r="H19" s="38" t="s">
        <v>27</v>
      </c>
      <c r="I19" s="41"/>
      <c r="J19" s="42" t="s">
        <v>557</v>
      </c>
      <c r="K19" s="38">
        <v>552</v>
      </c>
      <c r="L19" s="38">
        <v>23</v>
      </c>
      <c r="M19" s="42" t="s">
        <v>1584</v>
      </c>
      <c r="N19" s="38" t="s">
        <v>35</v>
      </c>
      <c r="O19" s="15" t="str">
        <f t="shared" si="0"/>
        <v>Huy</v>
      </c>
      <c r="P19" s="13" t="str">
        <f t="shared" si="1"/>
        <v>2009</v>
      </c>
    </row>
    <row r="20" spans="1:16" ht="15.75" customHeight="1" x14ac:dyDescent="0.25">
      <c r="A20" s="21">
        <f>IF(D20="","",MAX($A$8:A19)+1)</f>
        <v>13</v>
      </c>
      <c r="B20" s="22" t="s">
        <v>1921</v>
      </c>
      <c r="C20" s="23"/>
      <c r="D20" s="37" t="s">
        <v>897</v>
      </c>
      <c r="E20" s="38" t="s">
        <v>25</v>
      </c>
      <c r="F20" s="38"/>
      <c r="G20" s="39" t="s">
        <v>898</v>
      </c>
      <c r="H20" s="38" t="s">
        <v>27</v>
      </c>
      <c r="I20" s="41" t="s">
        <v>899</v>
      </c>
      <c r="J20" s="42" t="s">
        <v>900</v>
      </c>
      <c r="K20" s="38">
        <v>33</v>
      </c>
      <c r="L20" s="38">
        <v>7</v>
      </c>
      <c r="M20" s="42" t="s">
        <v>1584</v>
      </c>
      <c r="N20" s="38" t="s">
        <v>35</v>
      </c>
      <c r="O20" s="15" t="str">
        <f t="shared" si="0"/>
        <v>Huy</v>
      </c>
      <c r="P20" s="13" t="str">
        <f t="shared" si="1"/>
        <v>2009</v>
      </c>
    </row>
    <row r="21" spans="1:16" ht="15.75" customHeight="1" x14ac:dyDescent="0.25">
      <c r="A21" s="21">
        <f>IF(D21="","",MAX($A$8:A20)+1)</f>
        <v>14</v>
      </c>
      <c r="B21" s="22" t="s">
        <v>1922</v>
      </c>
      <c r="C21" s="23"/>
      <c r="D21" s="37" t="s">
        <v>1337</v>
      </c>
      <c r="E21" s="38" t="s">
        <v>45</v>
      </c>
      <c r="F21" s="38"/>
      <c r="G21" s="39" t="s">
        <v>691</v>
      </c>
      <c r="H21" s="47" t="s">
        <v>27</v>
      </c>
      <c r="I21" s="41" t="s">
        <v>632</v>
      </c>
      <c r="J21" s="42" t="s">
        <v>1338</v>
      </c>
      <c r="K21" s="38">
        <v>106</v>
      </c>
      <c r="L21" s="38">
        <v>3</v>
      </c>
      <c r="M21" s="42" t="s">
        <v>1582</v>
      </c>
      <c r="N21" s="38" t="s">
        <v>62</v>
      </c>
      <c r="O21" s="15" t="str">
        <f t="shared" si="0"/>
        <v>Huỳnh</v>
      </c>
      <c r="P21" s="13" t="str">
        <f t="shared" si="1"/>
        <v>2009</v>
      </c>
    </row>
    <row r="22" spans="1:16" ht="15.75" customHeight="1" x14ac:dyDescent="0.25">
      <c r="A22" s="21">
        <f>IF(D22="","",MAX($A$8:A21)+1)</f>
        <v>15</v>
      </c>
      <c r="B22" s="22" t="s">
        <v>1923</v>
      </c>
      <c r="C22" s="23"/>
      <c r="D22" s="37" t="s">
        <v>752</v>
      </c>
      <c r="E22" s="38" t="s">
        <v>25</v>
      </c>
      <c r="F22" s="38"/>
      <c r="G22" s="39" t="s">
        <v>753</v>
      </c>
      <c r="H22" s="47" t="s">
        <v>27</v>
      </c>
      <c r="I22" s="41" t="s">
        <v>754</v>
      </c>
      <c r="J22" s="42" t="s">
        <v>755</v>
      </c>
      <c r="K22" s="38">
        <v>830</v>
      </c>
      <c r="L22" s="38">
        <v>22</v>
      </c>
      <c r="M22" s="42" t="s">
        <v>1589</v>
      </c>
      <c r="N22" s="38" t="s">
        <v>30</v>
      </c>
      <c r="O22" s="15" t="str">
        <f t="shared" si="0"/>
        <v>Khiết</v>
      </c>
      <c r="P22" s="13" t="str">
        <f t="shared" si="1"/>
        <v>2009</v>
      </c>
    </row>
    <row r="23" spans="1:16" ht="15.75" customHeight="1" x14ac:dyDescent="0.25">
      <c r="A23" s="21">
        <f>IF(D23="","",MAX($A$8:A22)+1)</f>
        <v>16</v>
      </c>
      <c r="B23" s="22" t="s">
        <v>1924</v>
      </c>
      <c r="C23" s="23"/>
      <c r="D23" s="37" t="s">
        <v>436</v>
      </c>
      <c r="E23" s="38" t="s">
        <v>25</v>
      </c>
      <c r="F23" s="38"/>
      <c r="G23" s="39" t="s">
        <v>437</v>
      </c>
      <c r="H23" s="47" t="s">
        <v>27</v>
      </c>
      <c r="I23" s="41" t="s">
        <v>438</v>
      </c>
      <c r="J23" s="42" t="s">
        <v>439</v>
      </c>
      <c r="K23" s="38">
        <v>46</v>
      </c>
      <c r="L23" s="38">
        <v>2</v>
      </c>
      <c r="M23" s="42" t="s">
        <v>1581</v>
      </c>
      <c r="N23" s="38" t="s">
        <v>30</v>
      </c>
      <c r="O23" s="15" t="str">
        <f t="shared" si="0"/>
        <v>Lâm</v>
      </c>
      <c r="P23" s="13" t="str">
        <f t="shared" si="1"/>
        <v>2009</v>
      </c>
    </row>
    <row r="24" spans="1:16" ht="15.75" customHeight="1" x14ac:dyDescent="0.25">
      <c r="A24" s="21">
        <f>IF(D24="","",MAX($A$8:A23)+1)</f>
        <v>17</v>
      </c>
      <c r="B24" s="22" t="s">
        <v>1925</v>
      </c>
      <c r="C24" s="23"/>
      <c r="D24" s="37" t="s">
        <v>1211</v>
      </c>
      <c r="E24" s="38" t="s">
        <v>25</v>
      </c>
      <c r="F24" s="38"/>
      <c r="G24" s="39" t="s">
        <v>1050</v>
      </c>
      <c r="H24" s="47" t="s">
        <v>27</v>
      </c>
      <c r="I24" s="41" t="s">
        <v>1212</v>
      </c>
      <c r="J24" s="42" t="s">
        <v>1213</v>
      </c>
      <c r="K24" s="38">
        <v>206</v>
      </c>
      <c r="L24" s="38">
        <v>7</v>
      </c>
      <c r="M24" s="42" t="s">
        <v>1592</v>
      </c>
      <c r="N24" s="38" t="s">
        <v>62</v>
      </c>
      <c r="O24" s="15" t="str">
        <f t="shared" si="0"/>
        <v>Lộc</v>
      </c>
      <c r="P24" s="13" t="str">
        <f t="shared" si="1"/>
        <v>2009</v>
      </c>
    </row>
    <row r="25" spans="1:16" ht="15.75" customHeight="1" x14ac:dyDescent="0.25">
      <c r="A25" s="21">
        <f>IF(D25="","",MAX($A$8:A24)+1)</f>
        <v>18</v>
      </c>
      <c r="B25" s="22" t="s">
        <v>1926</v>
      </c>
      <c r="C25" s="23"/>
      <c r="D25" s="37" t="s">
        <v>1214</v>
      </c>
      <c r="E25" s="38" t="s">
        <v>45</v>
      </c>
      <c r="F25" s="38"/>
      <c r="G25" s="39" t="s">
        <v>318</v>
      </c>
      <c r="H25" s="47" t="s">
        <v>27</v>
      </c>
      <c r="I25" s="41" t="s">
        <v>1215</v>
      </c>
      <c r="J25" s="42" t="s">
        <v>586</v>
      </c>
      <c r="K25" s="38">
        <v>400</v>
      </c>
      <c r="L25" s="38">
        <v>4</v>
      </c>
      <c r="M25" s="42" t="s">
        <v>1581</v>
      </c>
      <c r="N25" s="38" t="s">
        <v>30</v>
      </c>
      <c r="O25" s="15" t="str">
        <f t="shared" si="0"/>
        <v>Mẩn</v>
      </c>
      <c r="P25" s="13" t="str">
        <f t="shared" si="1"/>
        <v>2009</v>
      </c>
    </row>
    <row r="26" spans="1:16" ht="15.75" customHeight="1" x14ac:dyDescent="0.25">
      <c r="A26" s="21">
        <f>IF(D26="","",MAX($A$8:A25)+1)</f>
        <v>19</v>
      </c>
      <c r="B26" s="22" t="s">
        <v>1927</v>
      </c>
      <c r="C26" s="23"/>
      <c r="D26" s="37" t="s">
        <v>1498</v>
      </c>
      <c r="E26" s="38" t="s">
        <v>25</v>
      </c>
      <c r="F26" s="38"/>
      <c r="G26" s="39" t="s">
        <v>1499</v>
      </c>
      <c r="H26" s="47" t="s">
        <v>27</v>
      </c>
      <c r="I26" s="41" t="s">
        <v>1500</v>
      </c>
      <c r="J26" s="42" t="s">
        <v>1501</v>
      </c>
      <c r="K26" s="38">
        <v>203</v>
      </c>
      <c r="L26" s="38">
        <v>14</v>
      </c>
      <c r="M26" s="42" t="s">
        <v>1590</v>
      </c>
      <c r="N26" s="38" t="s">
        <v>62</v>
      </c>
      <c r="O26" s="15" t="str">
        <f t="shared" si="0"/>
        <v>Nam</v>
      </c>
      <c r="P26" s="13" t="str">
        <f t="shared" si="1"/>
        <v>2008</v>
      </c>
    </row>
    <row r="27" spans="1:16" ht="15.75" customHeight="1" x14ac:dyDescent="0.25">
      <c r="A27" s="21">
        <f>IF(D27="","",MAX($A$8:A26)+1)</f>
        <v>20</v>
      </c>
      <c r="B27" s="22" t="s">
        <v>1928</v>
      </c>
      <c r="C27" s="23"/>
      <c r="D27" s="37" t="s">
        <v>455</v>
      </c>
      <c r="E27" s="38" t="s">
        <v>45</v>
      </c>
      <c r="F27" s="38"/>
      <c r="G27" s="39" t="s">
        <v>298</v>
      </c>
      <c r="H27" s="38" t="s">
        <v>27</v>
      </c>
      <c r="I27" s="41" t="s">
        <v>133</v>
      </c>
      <c r="J27" s="42" t="s">
        <v>456</v>
      </c>
      <c r="K27" s="38">
        <v>247</v>
      </c>
      <c r="L27" s="38">
        <v>8</v>
      </c>
      <c r="M27" s="42" t="s">
        <v>1581</v>
      </c>
      <c r="N27" s="38" t="s">
        <v>35</v>
      </c>
      <c r="O27" s="15" t="str">
        <f t="shared" si="0"/>
        <v>Ngân</v>
      </c>
      <c r="P27" s="13" t="str">
        <f t="shared" si="1"/>
        <v>2009</v>
      </c>
    </row>
    <row r="28" spans="1:16" ht="15.75" customHeight="1" x14ac:dyDescent="0.25">
      <c r="A28" s="21">
        <f>IF(D28="","",MAX($A$8:A27)+1)</f>
        <v>21</v>
      </c>
      <c r="B28" s="22" t="s">
        <v>1929</v>
      </c>
      <c r="C28" s="23"/>
      <c r="D28" s="37" t="s">
        <v>120</v>
      </c>
      <c r="E28" s="38" t="s">
        <v>25</v>
      </c>
      <c r="F28" s="38"/>
      <c r="G28" s="39" t="s">
        <v>121</v>
      </c>
      <c r="H28" s="47" t="s">
        <v>27</v>
      </c>
      <c r="I28" s="41" t="s">
        <v>122</v>
      </c>
      <c r="J28" s="42" t="s">
        <v>123</v>
      </c>
      <c r="K28" s="38">
        <v>962</v>
      </c>
      <c r="L28" s="38">
        <v>24</v>
      </c>
      <c r="M28" s="42" t="s">
        <v>1598</v>
      </c>
      <c r="N28" s="38" t="s">
        <v>30</v>
      </c>
      <c r="O28" s="15" t="str">
        <f t="shared" si="0"/>
        <v>Nghĩa</v>
      </c>
      <c r="P28" s="13" t="str">
        <f t="shared" si="1"/>
        <v>2009</v>
      </c>
    </row>
    <row r="29" spans="1:16" ht="15.75" customHeight="1" x14ac:dyDescent="0.25">
      <c r="A29" s="21">
        <f>IF(D29="","",MAX($A$8:A28)+1)</f>
        <v>22</v>
      </c>
      <c r="B29" s="22" t="s">
        <v>1930</v>
      </c>
      <c r="C29" s="23"/>
      <c r="D29" s="37" t="s">
        <v>619</v>
      </c>
      <c r="E29" s="38" t="s">
        <v>45</v>
      </c>
      <c r="F29" s="38"/>
      <c r="G29" s="39" t="s">
        <v>418</v>
      </c>
      <c r="H29" s="38" t="s">
        <v>27</v>
      </c>
      <c r="I29" s="41" t="s">
        <v>620</v>
      </c>
      <c r="J29" s="42" t="s">
        <v>621</v>
      </c>
      <c r="K29" s="38">
        <v>340</v>
      </c>
      <c r="L29" s="38">
        <v>14</v>
      </c>
      <c r="M29" s="42" t="s">
        <v>1591</v>
      </c>
      <c r="N29" s="38" t="s">
        <v>35</v>
      </c>
      <c r="O29" s="15" t="str">
        <f t="shared" si="0"/>
        <v>Ngọc</v>
      </c>
      <c r="P29" s="13" t="str">
        <f t="shared" si="1"/>
        <v>2009</v>
      </c>
    </row>
    <row r="30" spans="1:16" ht="15.75" customHeight="1" x14ac:dyDescent="0.25">
      <c r="A30" s="21">
        <f>IF(D30="","",MAX($A$8:A29)+1)</f>
        <v>23</v>
      </c>
      <c r="B30" s="22" t="s">
        <v>1931</v>
      </c>
      <c r="C30" s="23"/>
      <c r="D30" s="37" t="s">
        <v>466</v>
      </c>
      <c r="E30" s="38" t="s">
        <v>25</v>
      </c>
      <c r="F30" s="38"/>
      <c r="G30" s="39" t="s">
        <v>467</v>
      </c>
      <c r="H30" s="47" t="s">
        <v>27</v>
      </c>
      <c r="I30" s="41" t="s">
        <v>468</v>
      </c>
      <c r="J30" s="42" t="s">
        <v>469</v>
      </c>
      <c r="K30" s="38">
        <v>305</v>
      </c>
      <c r="L30" s="38">
        <v>10</v>
      </c>
      <c r="M30" s="42" t="s">
        <v>1582</v>
      </c>
      <c r="N30" s="38" t="s">
        <v>62</v>
      </c>
      <c r="O30" s="15" t="str">
        <f t="shared" si="0"/>
        <v>Nhân</v>
      </c>
      <c r="P30" s="13" t="str">
        <f t="shared" si="1"/>
        <v>2008</v>
      </c>
    </row>
    <row r="31" spans="1:16" ht="15.75" customHeight="1" x14ac:dyDescent="0.25">
      <c r="A31" s="21">
        <f>IF(D31="","",MAX($A$8:A30)+1)</f>
        <v>24</v>
      </c>
      <c r="B31" s="22" t="s">
        <v>1932</v>
      </c>
      <c r="C31" s="23"/>
      <c r="D31" s="37" t="s">
        <v>625</v>
      </c>
      <c r="E31" s="38" t="s">
        <v>25</v>
      </c>
      <c r="F31" s="38"/>
      <c r="G31" s="39" t="s">
        <v>121</v>
      </c>
      <c r="H31" s="47" t="s">
        <v>27</v>
      </c>
      <c r="I31" s="41" t="s">
        <v>122</v>
      </c>
      <c r="J31" s="42" t="s">
        <v>123</v>
      </c>
      <c r="K31" s="38">
        <v>962</v>
      </c>
      <c r="L31" s="38">
        <v>24</v>
      </c>
      <c r="M31" s="42" t="s">
        <v>1598</v>
      </c>
      <c r="N31" s="38" t="s">
        <v>30</v>
      </c>
      <c r="O31" s="15" t="str">
        <f t="shared" si="0"/>
        <v>Nhân</v>
      </c>
      <c r="P31" s="13" t="str">
        <f t="shared" si="1"/>
        <v>2009</v>
      </c>
    </row>
    <row r="32" spans="1:16" ht="15.75" customHeight="1" x14ac:dyDescent="0.25">
      <c r="A32" s="21">
        <f>IF(D32="","",MAX($A$8:A31)+1)</f>
        <v>25</v>
      </c>
      <c r="B32" s="22" t="s">
        <v>1933</v>
      </c>
      <c r="C32" s="23"/>
      <c r="D32" s="37" t="s">
        <v>309</v>
      </c>
      <c r="E32" s="38" t="s">
        <v>45</v>
      </c>
      <c r="F32" s="38"/>
      <c r="G32" s="39" t="s">
        <v>310</v>
      </c>
      <c r="H32" s="38" t="s">
        <v>27</v>
      </c>
      <c r="I32" s="41" t="s">
        <v>311</v>
      </c>
      <c r="J32" s="42" t="s">
        <v>312</v>
      </c>
      <c r="K32" s="38">
        <v>68</v>
      </c>
      <c r="L32" s="38">
        <v>3</v>
      </c>
      <c r="M32" s="42" t="s">
        <v>1585</v>
      </c>
      <c r="N32" s="38" t="s">
        <v>35</v>
      </c>
      <c r="O32" s="15" t="str">
        <f t="shared" si="0"/>
        <v>Như</v>
      </c>
      <c r="P32" s="13" t="str">
        <f t="shared" si="1"/>
        <v>2009</v>
      </c>
    </row>
    <row r="33" spans="1:16" ht="15.75" customHeight="1" x14ac:dyDescent="0.25">
      <c r="A33" s="21">
        <f>IF(D33="","",MAX($A$8:A32)+1)</f>
        <v>26</v>
      </c>
      <c r="B33" s="22" t="s">
        <v>1934</v>
      </c>
      <c r="C33" s="23"/>
      <c r="D33" s="37" t="s">
        <v>1094</v>
      </c>
      <c r="E33" s="38" t="s">
        <v>45</v>
      </c>
      <c r="F33" s="38"/>
      <c r="G33" s="39" t="s">
        <v>1095</v>
      </c>
      <c r="H33" s="47" t="s">
        <v>27</v>
      </c>
      <c r="I33" s="41"/>
      <c r="J33" s="42" t="s">
        <v>1096</v>
      </c>
      <c r="K33" s="38">
        <v>143</v>
      </c>
      <c r="L33" s="38">
        <v>6</v>
      </c>
      <c r="M33" s="42" t="s">
        <v>1588</v>
      </c>
      <c r="N33" s="38" t="s">
        <v>62</v>
      </c>
      <c r="O33" s="15" t="str">
        <f t="shared" si="0"/>
        <v>Oanh</v>
      </c>
      <c r="P33" s="13" t="str">
        <f t="shared" si="1"/>
        <v>2008</v>
      </c>
    </row>
    <row r="34" spans="1:16" ht="15.75" customHeight="1" x14ac:dyDescent="0.25">
      <c r="A34" s="21">
        <f>IF(D34="","",MAX($A$8:A33)+1)</f>
        <v>27</v>
      </c>
      <c r="B34" s="22" t="s">
        <v>1935</v>
      </c>
      <c r="C34" s="23"/>
      <c r="D34" s="37" t="s">
        <v>1240</v>
      </c>
      <c r="E34" s="38" t="s">
        <v>45</v>
      </c>
      <c r="F34" s="38"/>
      <c r="G34" s="39" t="s">
        <v>559</v>
      </c>
      <c r="H34" s="47" t="s">
        <v>27</v>
      </c>
      <c r="I34" s="41" t="s">
        <v>1241</v>
      </c>
      <c r="J34" s="42" t="s">
        <v>1242</v>
      </c>
      <c r="K34" s="38">
        <v>150</v>
      </c>
      <c r="L34" s="38">
        <v>5</v>
      </c>
      <c r="M34" s="42" t="s">
        <v>1592</v>
      </c>
      <c r="N34" s="38" t="s">
        <v>62</v>
      </c>
      <c r="O34" s="15" t="str">
        <f t="shared" si="0"/>
        <v>Oanh</v>
      </c>
      <c r="P34" s="13" t="str">
        <f t="shared" si="1"/>
        <v>2009</v>
      </c>
    </row>
    <row r="35" spans="1:16" ht="15.75" customHeight="1" x14ac:dyDescent="0.25">
      <c r="A35" s="21">
        <f>IF(D35="","",MAX($A$8:A34)+1)</f>
        <v>28</v>
      </c>
      <c r="B35" s="22" t="s">
        <v>1936</v>
      </c>
      <c r="C35" s="23"/>
      <c r="D35" s="37" t="s">
        <v>317</v>
      </c>
      <c r="E35" s="38" t="s">
        <v>25</v>
      </c>
      <c r="F35" s="38"/>
      <c r="G35" s="39" t="s">
        <v>318</v>
      </c>
      <c r="H35" s="47" t="s">
        <v>27</v>
      </c>
      <c r="I35" s="41" t="s">
        <v>319</v>
      </c>
      <c r="J35" s="42" t="s">
        <v>320</v>
      </c>
      <c r="K35" s="38">
        <v>637</v>
      </c>
      <c r="L35" s="38">
        <v>21</v>
      </c>
      <c r="M35" s="42" t="s">
        <v>1581</v>
      </c>
      <c r="N35" s="38" t="s">
        <v>30</v>
      </c>
      <c r="O35" s="15" t="str">
        <f t="shared" si="0"/>
        <v>Phước</v>
      </c>
      <c r="P35" s="13" t="str">
        <f t="shared" si="1"/>
        <v>2009</v>
      </c>
    </row>
    <row r="36" spans="1:16" ht="15.75" customHeight="1" x14ac:dyDescent="0.25">
      <c r="A36" s="21">
        <f>IF(D36="","",MAX($A$8:A35)+1)</f>
        <v>29</v>
      </c>
      <c r="B36" s="22" t="s">
        <v>1937</v>
      </c>
      <c r="C36" s="23"/>
      <c r="D36" s="37" t="s">
        <v>1108</v>
      </c>
      <c r="E36" s="38" t="s">
        <v>25</v>
      </c>
      <c r="F36" s="38"/>
      <c r="G36" s="39" t="s">
        <v>1109</v>
      </c>
      <c r="H36" s="38" t="s">
        <v>1110</v>
      </c>
      <c r="I36" s="41" t="s">
        <v>1111</v>
      </c>
      <c r="J36" s="42" t="s">
        <v>1112</v>
      </c>
      <c r="K36" s="38">
        <v>993</v>
      </c>
      <c r="L36" s="38">
        <v>24</v>
      </c>
      <c r="M36" s="42" t="s">
        <v>1610</v>
      </c>
      <c r="N36" s="38" t="s">
        <v>35</v>
      </c>
      <c r="O36" s="15" t="str">
        <f t="shared" si="0"/>
        <v>Sang</v>
      </c>
      <c r="P36" s="13" t="str">
        <f t="shared" si="1"/>
        <v>2009</v>
      </c>
    </row>
    <row r="37" spans="1:16" ht="15.75" customHeight="1" x14ac:dyDescent="0.25">
      <c r="A37" s="21">
        <f>IF(D37="","",MAX($A$8:A36)+1)</f>
        <v>30</v>
      </c>
      <c r="B37" s="22" t="s">
        <v>1938</v>
      </c>
      <c r="C37" s="23"/>
      <c r="D37" s="37" t="s">
        <v>1533</v>
      </c>
      <c r="E37" s="38" t="s">
        <v>25</v>
      </c>
      <c r="F37" s="38"/>
      <c r="G37" s="43" t="s">
        <v>794</v>
      </c>
      <c r="H37" s="47" t="s">
        <v>1534</v>
      </c>
      <c r="I37" s="41" t="s">
        <v>1535</v>
      </c>
      <c r="J37" s="42" t="s">
        <v>1536</v>
      </c>
      <c r="K37" s="38">
        <v>241</v>
      </c>
      <c r="L37" s="38">
        <v>8</v>
      </c>
      <c r="M37" s="42" t="s">
        <v>1581</v>
      </c>
      <c r="N37" s="38" t="s">
        <v>30</v>
      </c>
      <c r="O37" s="15" t="str">
        <f t="shared" si="0"/>
        <v>Tân</v>
      </c>
      <c r="P37" s="13" t="str">
        <f t="shared" si="1"/>
        <v>2009</v>
      </c>
    </row>
    <row r="38" spans="1:16" ht="15.75" customHeight="1" x14ac:dyDescent="0.25">
      <c r="A38" s="21">
        <f>IF(D38="","",MAX($A$8:A37)+1)</f>
        <v>31</v>
      </c>
      <c r="B38" s="22" t="s">
        <v>1939</v>
      </c>
      <c r="C38" s="23"/>
      <c r="D38" s="37" t="s">
        <v>660</v>
      </c>
      <c r="E38" s="38" t="s">
        <v>25</v>
      </c>
      <c r="F38" s="38"/>
      <c r="G38" s="39" t="s">
        <v>661</v>
      </c>
      <c r="H38" s="47" t="s">
        <v>27</v>
      </c>
      <c r="I38" s="41" t="s">
        <v>662</v>
      </c>
      <c r="J38" s="42" t="s">
        <v>663</v>
      </c>
      <c r="K38" s="38">
        <v>44</v>
      </c>
      <c r="L38" s="38">
        <v>2</v>
      </c>
      <c r="M38" s="42" t="s">
        <v>1593</v>
      </c>
      <c r="N38" s="38" t="s">
        <v>30</v>
      </c>
      <c r="O38" s="15" t="str">
        <f t="shared" si="0"/>
        <v>Thái</v>
      </c>
      <c r="P38" s="13" t="str">
        <f t="shared" si="1"/>
        <v>2009</v>
      </c>
    </row>
    <row r="39" spans="1:16" ht="15.75" customHeight="1" x14ac:dyDescent="0.25">
      <c r="A39" s="21">
        <f>IF(D39="","",MAX($A$8:A38)+1)</f>
        <v>32</v>
      </c>
      <c r="B39" s="22" t="s">
        <v>1940</v>
      </c>
      <c r="C39" s="23"/>
      <c r="D39" s="37" t="s">
        <v>832</v>
      </c>
      <c r="E39" s="38" t="s">
        <v>25</v>
      </c>
      <c r="F39" s="38"/>
      <c r="G39" s="39" t="s">
        <v>833</v>
      </c>
      <c r="H39" s="47" t="s">
        <v>834</v>
      </c>
      <c r="I39" s="41" t="s">
        <v>835</v>
      </c>
      <c r="J39" s="42" t="s">
        <v>836</v>
      </c>
      <c r="K39" s="38">
        <v>189</v>
      </c>
      <c r="L39" s="38">
        <v>6</v>
      </c>
      <c r="M39" s="42" t="s">
        <v>1582</v>
      </c>
      <c r="N39" s="38" t="s">
        <v>62</v>
      </c>
      <c r="O39" s="15" t="str">
        <f t="shared" si="0"/>
        <v>Thắng</v>
      </c>
      <c r="P39" s="13" t="str">
        <f t="shared" si="1"/>
        <v>2009</v>
      </c>
    </row>
    <row r="40" spans="1:16" ht="15.75" customHeight="1" x14ac:dyDescent="0.25">
      <c r="A40" s="21">
        <f>IF(D40="","",MAX($A$8:A39)+1)</f>
        <v>33</v>
      </c>
      <c r="B40" s="22" t="s">
        <v>1941</v>
      </c>
      <c r="C40" s="23"/>
      <c r="D40" s="37" t="s">
        <v>513</v>
      </c>
      <c r="E40" s="38" t="s">
        <v>25</v>
      </c>
      <c r="F40" s="38"/>
      <c r="G40" s="39" t="s">
        <v>514</v>
      </c>
      <c r="H40" s="47" t="s">
        <v>27</v>
      </c>
      <c r="I40" s="41" t="s">
        <v>515</v>
      </c>
      <c r="J40" s="42" t="s">
        <v>516</v>
      </c>
      <c r="K40" s="38">
        <v>50</v>
      </c>
      <c r="L40" s="38">
        <v>2</v>
      </c>
      <c r="M40" s="42" t="s">
        <v>1582</v>
      </c>
      <c r="N40" s="38" t="s">
        <v>62</v>
      </c>
      <c r="O40" s="15" t="str">
        <f t="shared" si="0"/>
        <v>Thuận</v>
      </c>
      <c r="P40" s="13" t="str">
        <f t="shared" si="1"/>
        <v>2009</v>
      </c>
    </row>
    <row r="41" spans="1:16" ht="15.75" customHeight="1" x14ac:dyDescent="0.25">
      <c r="A41" s="21">
        <f>IF(D41="","",MAX($A$8:A40)+1)</f>
        <v>34</v>
      </c>
      <c r="B41" s="22" t="s">
        <v>1942</v>
      </c>
      <c r="C41" s="23"/>
      <c r="D41" s="37" t="s">
        <v>971</v>
      </c>
      <c r="E41" s="38" t="s">
        <v>45</v>
      </c>
      <c r="F41" s="38"/>
      <c r="G41" s="39" t="s">
        <v>152</v>
      </c>
      <c r="H41" s="38" t="s">
        <v>27</v>
      </c>
      <c r="I41" s="41" t="s">
        <v>972</v>
      </c>
      <c r="J41" s="42" t="s">
        <v>973</v>
      </c>
      <c r="K41" s="38">
        <v>62</v>
      </c>
      <c r="L41" s="38">
        <v>2</v>
      </c>
      <c r="M41" s="42" t="s">
        <v>1585</v>
      </c>
      <c r="N41" s="38" t="s">
        <v>35</v>
      </c>
      <c r="O41" s="15" t="str">
        <f t="shared" si="0"/>
        <v>Tiên</v>
      </c>
      <c r="P41" s="13" t="str">
        <f t="shared" si="1"/>
        <v>2009</v>
      </c>
    </row>
    <row r="42" spans="1:16" ht="15.75" customHeight="1" x14ac:dyDescent="0.25">
      <c r="A42" s="21">
        <f>IF(D42="","",MAX($A$8:A41)+1)</f>
        <v>35</v>
      </c>
      <c r="B42" s="22" t="s">
        <v>1943</v>
      </c>
      <c r="C42" s="23"/>
      <c r="D42" s="37" t="s">
        <v>653</v>
      </c>
      <c r="E42" s="38" t="s">
        <v>25</v>
      </c>
      <c r="F42" s="38"/>
      <c r="G42" s="39" t="s">
        <v>654</v>
      </c>
      <c r="H42" s="38" t="s">
        <v>27</v>
      </c>
      <c r="I42" s="41" t="s">
        <v>655</v>
      </c>
      <c r="J42" s="42" t="s">
        <v>656</v>
      </c>
      <c r="K42" s="38">
        <v>189</v>
      </c>
      <c r="L42" s="38">
        <v>9</v>
      </c>
      <c r="M42" s="42" t="s">
        <v>1591</v>
      </c>
      <c r="N42" s="38" t="s">
        <v>35</v>
      </c>
      <c r="O42" s="15" t="str">
        <f t="shared" si="0"/>
        <v>Toàn</v>
      </c>
      <c r="P42" s="13" t="str">
        <f t="shared" si="1"/>
        <v>2009</v>
      </c>
    </row>
    <row r="43" spans="1:16" ht="15.75" customHeight="1" x14ac:dyDescent="0.25">
      <c r="A43" s="21">
        <f>IF(D43="","",MAX($A$8:A42)+1)</f>
        <v>36</v>
      </c>
      <c r="B43" s="22" t="s">
        <v>1944</v>
      </c>
      <c r="C43" s="23"/>
      <c r="D43" s="37" t="s">
        <v>1556</v>
      </c>
      <c r="E43" s="38" t="s">
        <v>45</v>
      </c>
      <c r="F43" s="38"/>
      <c r="G43" s="39" t="s">
        <v>486</v>
      </c>
      <c r="H43" s="38" t="s">
        <v>27</v>
      </c>
      <c r="I43" s="41" t="s">
        <v>757</v>
      </c>
      <c r="J43" s="42" t="s">
        <v>304</v>
      </c>
      <c r="K43" s="38">
        <v>123</v>
      </c>
      <c r="L43" s="38">
        <v>4</v>
      </c>
      <c r="M43" s="42" t="s">
        <v>1581</v>
      </c>
      <c r="N43" s="38" t="s">
        <v>35</v>
      </c>
      <c r="O43" s="15" t="str">
        <f t="shared" si="0"/>
        <v>Trân</v>
      </c>
      <c r="P43" s="13" t="str">
        <f t="shared" si="1"/>
        <v>2009</v>
      </c>
    </row>
    <row r="44" spans="1:16" ht="15.75" customHeight="1" x14ac:dyDescent="0.25">
      <c r="A44" s="21">
        <f>IF(D44="","",MAX($A$8:A43)+1)</f>
        <v>37</v>
      </c>
      <c r="B44" s="22" t="s">
        <v>1945</v>
      </c>
      <c r="C44" s="23"/>
      <c r="D44" s="37" t="s">
        <v>186</v>
      </c>
      <c r="E44" s="38" t="s">
        <v>45</v>
      </c>
      <c r="F44" s="38"/>
      <c r="G44" s="39" t="s">
        <v>187</v>
      </c>
      <c r="H44" s="47" t="s">
        <v>27</v>
      </c>
      <c r="I44" s="41" t="s">
        <v>188</v>
      </c>
      <c r="J44" s="42" t="s">
        <v>189</v>
      </c>
      <c r="K44" s="38">
        <v>828</v>
      </c>
      <c r="L44" s="38">
        <v>28</v>
      </c>
      <c r="M44" s="42" t="s">
        <v>1581</v>
      </c>
      <c r="N44" s="38" t="s">
        <v>30</v>
      </c>
      <c r="O44" s="15" t="str">
        <f t="shared" si="0"/>
        <v>Trân</v>
      </c>
      <c r="P44" s="13" t="str">
        <f t="shared" si="1"/>
        <v>2009</v>
      </c>
    </row>
    <row r="45" spans="1:16" ht="15.75" customHeight="1" x14ac:dyDescent="0.25">
      <c r="A45" s="21">
        <f>IF(D45="","",MAX($A$8:A44)+1)</f>
        <v>38</v>
      </c>
      <c r="B45" s="22" t="s">
        <v>1946</v>
      </c>
      <c r="C45" s="23"/>
      <c r="D45" s="37" t="s">
        <v>680</v>
      </c>
      <c r="E45" s="38" t="s">
        <v>25</v>
      </c>
      <c r="F45" s="38"/>
      <c r="G45" s="39" t="s">
        <v>195</v>
      </c>
      <c r="H45" s="47" t="s">
        <v>27</v>
      </c>
      <c r="I45" s="41" t="s">
        <v>681</v>
      </c>
      <c r="J45" s="42" t="s">
        <v>682</v>
      </c>
      <c r="K45" s="38">
        <v>292</v>
      </c>
      <c r="L45" s="38">
        <v>10</v>
      </c>
      <c r="M45" s="42" t="s">
        <v>1592</v>
      </c>
      <c r="N45" s="38" t="s">
        <v>62</v>
      </c>
      <c r="O45" s="15" t="str">
        <f t="shared" si="0"/>
        <v>Trường</v>
      </c>
      <c r="P45" s="13" t="str">
        <f t="shared" si="1"/>
        <v>2009</v>
      </c>
    </row>
    <row r="46" spans="1:16" ht="15.75" customHeight="1" x14ac:dyDescent="0.25">
      <c r="A46" s="21">
        <f>IF(D46="","",MAX($A$8:A45)+1)</f>
        <v>39</v>
      </c>
      <c r="B46" s="22" t="s">
        <v>1947</v>
      </c>
      <c r="C46" s="23"/>
      <c r="D46" s="37" t="s">
        <v>1262</v>
      </c>
      <c r="E46" s="38" t="s">
        <v>25</v>
      </c>
      <c r="F46" s="38"/>
      <c r="G46" s="39" t="s">
        <v>873</v>
      </c>
      <c r="H46" s="38" t="s">
        <v>27</v>
      </c>
      <c r="I46" s="41" t="s">
        <v>1263</v>
      </c>
      <c r="J46" s="42" t="s">
        <v>1264</v>
      </c>
      <c r="K46" s="38">
        <v>986</v>
      </c>
      <c r="L46" s="38">
        <v>23</v>
      </c>
      <c r="M46" s="42" t="s">
        <v>1584</v>
      </c>
      <c r="N46" s="38" t="s">
        <v>35</v>
      </c>
      <c r="O46" s="15" t="str">
        <f t="shared" si="0"/>
        <v>Tú</v>
      </c>
      <c r="P46" s="13" t="str">
        <f t="shared" si="1"/>
        <v>2009</v>
      </c>
    </row>
    <row r="47" spans="1:16" ht="15.75" customHeight="1" x14ac:dyDescent="0.25">
      <c r="A47" s="21">
        <f>IF(D47="","",MAX($A$8:A46)+1)</f>
        <v>40</v>
      </c>
      <c r="B47" s="22" t="s">
        <v>1948</v>
      </c>
      <c r="C47" s="23"/>
      <c r="D47" s="37" t="s">
        <v>1544</v>
      </c>
      <c r="E47" s="38" t="s">
        <v>45</v>
      </c>
      <c r="F47" s="38"/>
      <c r="G47" s="39" t="s">
        <v>1426</v>
      </c>
      <c r="H47" s="47" t="s">
        <v>27</v>
      </c>
      <c r="I47" s="41" t="s">
        <v>1545</v>
      </c>
      <c r="J47" s="42" t="s">
        <v>1546</v>
      </c>
      <c r="K47" s="38">
        <v>868</v>
      </c>
      <c r="L47" s="38">
        <v>29</v>
      </c>
      <c r="M47" s="42" t="s">
        <v>1581</v>
      </c>
      <c r="N47" s="38" t="s">
        <v>30</v>
      </c>
      <c r="O47" s="15" t="str">
        <f t="shared" si="0"/>
        <v>Tươi</v>
      </c>
      <c r="P47" s="13" t="str">
        <f t="shared" si="1"/>
        <v>2009</v>
      </c>
    </row>
    <row r="48" spans="1:16" ht="15.75" customHeight="1" x14ac:dyDescent="0.25">
      <c r="A48" s="21">
        <f>IF(D48="","",MAX($A$8:A47)+1)</f>
        <v>41</v>
      </c>
      <c r="B48" s="22" t="s">
        <v>1949</v>
      </c>
      <c r="C48" s="23"/>
      <c r="D48" s="37" t="s">
        <v>1265</v>
      </c>
      <c r="E48" s="38" t="s">
        <v>45</v>
      </c>
      <c r="F48" s="38"/>
      <c r="G48" s="39" t="s">
        <v>982</v>
      </c>
      <c r="H48" s="47" t="s">
        <v>27</v>
      </c>
      <c r="I48" s="41" t="s">
        <v>1406</v>
      </c>
      <c r="J48" s="42" t="s">
        <v>1407</v>
      </c>
      <c r="K48" s="38">
        <v>42</v>
      </c>
      <c r="L48" s="38">
        <v>2</v>
      </c>
      <c r="M48" s="42" t="s">
        <v>1588</v>
      </c>
      <c r="N48" s="38" t="s">
        <v>62</v>
      </c>
      <c r="O48" s="15" t="str">
        <f t="shared" si="0"/>
        <v>Tuyết</v>
      </c>
      <c r="P48" s="13" t="str">
        <f t="shared" si="1"/>
        <v>2009</v>
      </c>
    </row>
    <row r="49" spans="1:16" ht="15.75" customHeight="1" x14ac:dyDescent="0.25">
      <c r="A49" s="21">
        <f>IF(D49="","",MAX($A$8:A48)+1)</f>
        <v>42</v>
      </c>
      <c r="B49" s="22" t="s">
        <v>1950</v>
      </c>
      <c r="C49" s="23"/>
      <c r="D49" s="37" t="s">
        <v>848</v>
      </c>
      <c r="E49" s="38" t="s">
        <v>45</v>
      </c>
      <c r="F49" s="38"/>
      <c r="G49" s="39" t="s">
        <v>849</v>
      </c>
      <c r="H49" s="44" t="s">
        <v>27</v>
      </c>
      <c r="I49" s="41" t="s">
        <v>850</v>
      </c>
      <c r="J49" s="42" t="s">
        <v>304</v>
      </c>
      <c r="K49" s="38">
        <v>479</v>
      </c>
      <c r="L49" s="38">
        <v>16</v>
      </c>
      <c r="M49" s="42" t="s">
        <v>1594</v>
      </c>
      <c r="N49" s="38" t="s">
        <v>62</v>
      </c>
      <c r="O49" s="15" t="str">
        <f t="shared" si="0"/>
        <v>Vân</v>
      </c>
      <c r="P49" s="13" t="str">
        <f t="shared" si="1"/>
        <v>2009</v>
      </c>
    </row>
    <row r="50" spans="1:16" ht="15.75" customHeight="1" x14ac:dyDescent="0.25">
      <c r="A50" s="21">
        <f>IF(D50="","",MAX($A$8:A49)+1)</f>
        <v>43</v>
      </c>
      <c r="B50" s="22" t="s">
        <v>1951</v>
      </c>
      <c r="C50" s="23"/>
      <c r="D50" s="37" t="s">
        <v>1144</v>
      </c>
      <c r="E50" s="38" t="s">
        <v>45</v>
      </c>
      <c r="F50" s="38"/>
      <c r="G50" s="39" t="s">
        <v>1145</v>
      </c>
      <c r="H50" s="38" t="s">
        <v>27</v>
      </c>
      <c r="I50" s="41" t="s">
        <v>1146</v>
      </c>
      <c r="J50" s="42" t="s">
        <v>1147</v>
      </c>
      <c r="K50" s="38">
        <v>272</v>
      </c>
      <c r="L50" s="38">
        <v>12</v>
      </c>
      <c r="M50" s="42" t="s">
        <v>1591</v>
      </c>
      <c r="N50" s="38" t="s">
        <v>35</v>
      </c>
      <c r="O50" s="15" t="str">
        <f t="shared" si="0"/>
        <v>Vi</v>
      </c>
      <c r="P50" s="13" t="str">
        <f t="shared" si="1"/>
        <v>2009</v>
      </c>
    </row>
    <row r="51" spans="1:16" ht="15.75" customHeight="1" x14ac:dyDescent="0.25">
      <c r="A51" s="21">
        <f>IF(D51="","",MAX($A$8:A50)+1)</f>
        <v>44</v>
      </c>
      <c r="B51" s="22" t="s">
        <v>1952</v>
      </c>
      <c r="C51" s="23"/>
      <c r="D51" s="37" t="s">
        <v>1288</v>
      </c>
      <c r="E51" s="38" t="s">
        <v>25</v>
      </c>
      <c r="F51" s="38"/>
      <c r="G51" s="39" t="s">
        <v>563</v>
      </c>
      <c r="H51" s="40" t="s">
        <v>27</v>
      </c>
      <c r="I51" s="41" t="s">
        <v>1289</v>
      </c>
      <c r="J51" s="42" t="s">
        <v>1290</v>
      </c>
      <c r="K51" s="38">
        <v>124</v>
      </c>
      <c r="L51" s="38">
        <v>5</v>
      </c>
      <c r="M51" s="42" t="s">
        <v>1589</v>
      </c>
      <c r="N51" s="38" t="s">
        <v>35</v>
      </c>
      <c r="O51" s="15" t="str">
        <f t="shared" si="0"/>
        <v>Vinh</v>
      </c>
      <c r="P51" s="13" t="str">
        <f t="shared" si="1"/>
        <v>2009</v>
      </c>
    </row>
    <row r="52" spans="1:16" ht="15.75" customHeight="1" x14ac:dyDescent="0.25">
      <c r="A52" s="21">
        <f>IF(D52="","",MAX($A$8:A51)+1)</f>
        <v>45</v>
      </c>
      <c r="B52" s="22" t="s">
        <v>1953</v>
      </c>
      <c r="C52" s="23"/>
      <c r="D52" s="37" t="s">
        <v>1569</v>
      </c>
      <c r="E52" s="38" t="s">
        <v>45</v>
      </c>
      <c r="F52" s="38"/>
      <c r="G52" s="39" t="s">
        <v>1570</v>
      </c>
      <c r="H52" s="44" t="s">
        <v>27</v>
      </c>
      <c r="I52" s="41" t="s">
        <v>1571</v>
      </c>
      <c r="J52" s="42" t="s">
        <v>1572</v>
      </c>
      <c r="K52" s="38">
        <v>6</v>
      </c>
      <c r="L52" s="38">
        <v>1</v>
      </c>
      <c r="M52" s="42" t="s">
        <v>1593</v>
      </c>
      <c r="N52" s="38" t="s">
        <v>30</v>
      </c>
      <c r="O52" s="15" t="str">
        <f t="shared" si="0"/>
        <v>Ý</v>
      </c>
      <c r="P52" s="13" t="str">
        <f t="shared" si="1"/>
        <v>2008</v>
      </c>
    </row>
    <row r="53" spans="1:16" ht="15.75" customHeight="1" x14ac:dyDescent="0.25">
      <c r="A53" s="21" t="str">
        <f>IF(D53="","",MAX($A$8:A52)+1)</f>
        <v/>
      </c>
      <c r="B53" s="22"/>
      <c r="C53" s="23"/>
      <c r="D53" s="48"/>
      <c r="E53" s="49"/>
      <c r="F53" s="49"/>
      <c r="G53" s="50"/>
      <c r="H53" s="45"/>
      <c r="I53" s="45"/>
      <c r="J53" s="45"/>
      <c r="K53" s="49"/>
      <c r="L53" s="49"/>
      <c r="M53" s="45"/>
      <c r="N53" s="45"/>
      <c r="O53" s="15" t="str">
        <f t="shared" si="0"/>
        <v/>
      </c>
      <c r="P53" s="13" t="str">
        <f t="shared" si="1"/>
        <v/>
      </c>
    </row>
    <row r="54" spans="1:16" ht="15.75" customHeight="1" x14ac:dyDescent="0.25">
      <c r="A54" s="21" t="str">
        <f>IF(D54="","",MAX($A$8:A53)+1)</f>
        <v/>
      </c>
      <c r="B54" s="22"/>
      <c r="C54" s="23"/>
      <c r="D54" s="48"/>
      <c r="E54" s="49"/>
      <c r="F54" s="49"/>
      <c r="G54" s="50"/>
      <c r="H54" s="45"/>
      <c r="I54" s="45"/>
      <c r="J54" s="45"/>
      <c r="K54" s="49"/>
      <c r="L54" s="49"/>
      <c r="M54" s="45"/>
      <c r="N54" s="45"/>
      <c r="O54" s="15" t="str">
        <f t="shared" ref="O54:O57" si="2">TRIM(RIGHT(SUBSTITUTE(TRIM(D54)," ",REPT(" ",LEN(TRIM(D54)))),LEN(TRIM(D54))))</f>
        <v/>
      </c>
      <c r="P54" s="13" t="str">
        <f t="shared" ref="P54:P57" si="3">RIGHT(G54,4)</f>
        <v/>
      </c>
    </row>
    <row r="55" spans="1:16" ht="15.75" customHeight="1" x14ac:dyDescent="0.25">
      <c r="A55" s="21" t="str">
        <f>IF(D55="","",MAX($A$8:A54)+1)</f>
        <v/>
      </c>
      <c r="B55" s="22"/>
      <c r="C55" s="23"/>
      <c r="D55" s="48"/>
      <c r="E55" s="49"/>
      <c r="F55" s="49"/>
      <c r="G55" s="50"/>
      <c r="H55" s="45"/>
      <c r="I55" s="45"/>
      <c r="J55" s="45"/>
      <c r="K55" s="49"/>
      <c r="L55" s="49"/>
      <c r="M55" s="45"/>
      <c r="N55" s="45"/>
      <c r="O55" s="15" t="str">
        <f t="shared" si="2"/>
        <v/>
      </c>
      <c r="P55" s="13" t="str">
        <f t="shared" si="3"/>
        <v/>
      </c>
    </row>
    <row r="56" spans="1:16" ht="15.75" customHeight="1" x14ac:dyDescent="0.25">
      <c r="A56" s="21" t="str">
        <f>IF(D56="","",MAX($A$8:A55)+1)</f>
        <v/>
      </c>
      <c r="B56" s="22"/>
      <c r="C56" s="23"/>
      <c r="D56" s="48"/>
      <c r="E56" s="49"/>
      <c r="F56" s="49"/>
      <c r="G56" s="50"/>
      <c r="H56" s="45"/>
      <c r="I56" s="45"/>
      <c r="J56" s="45"/>
      <c r="K56" s="49"/>
      <c r="L56" s="49"/>
      <c r="M56" s="45"/>
      <c r="N56" s="45"/>
      <c r="O56" s="15" t="str">
        <f t="shared" si="2"/>
        <v/>
      </c>
      <c r="P56" s="13" t="str">
        <f t="shared" si="3"/>
        <v/>
      </c>
    </row>
    <row r="57" spans="1:16" ht="15.75" customHeight="1" x14ac:dyDescent="0.25">
      <c r="A57" s="21" t="str">
        <f>IF(D57="","",MAX($A$8:A56)+1)</f>
        <v/>
      </c>
      <c r="B57" s="22"/>
      <c r="C57" s="23"/>
      <c r="D57" s="48"/>
      <c r="E57" s="49"/>
      <c r="F57" s="49"/>
      <c r="G57" s="50"/>
      <c r="H57" s="45"/>
      <c r="I57" s="45"/>
      <c r="J57" s="45"/>
      <c r="K57" s="49"/>
      <c r="L57" s="49"/>
      <c r="M57" s="45"/>
      <c r="N57" s="45"/>
      <c r="O57" s="15" t="str">
        <f t="shared" si="2"/>
        <v/>
      </c>
      <c r="P57" s="13" t="str">
        <f t="shared" si="3"/>
        <v/>
      </c>
    </row>
    <row r="58" spans="1:16" ht="15.75" customHeight="1" x14ac:dyDescent="0.25">
      <c r="A58" s="24"/>
      <c r="B58" s="25"/>
      <c r="C58" s="26"/>
      <c r="D58" s="27"/>
      <c r="E58" s="28"/>
      <c r="F58" s="28"/>
      <c r="G58" s="29"/>
      <c r="H58" s="30"/>
      <c r="I58" s="30"/>
      <c r="J58" s="30"/>
      <c r="K58" s="31"/>
      <c r="L58" s="31"/>
      <c r="M58" s="30"/>
      <c r="N58" s="30"/>
      <c r="O58" s="32"/>
      <c r="P58" s="29"/>
    </row>
    <row r="59" spans="1:16" ht="15.75" x14ac:dyDescent="0.25">
      <c r="C59" s="3"/>
      <c r="D59" s="93" t="str">
        <f>"Tổng kết danh sách có "&amp;COUNT($A$8:A57)&amp;" học sinh "&amp; "("&amp; COUNTIF($E$8:E57,"x")&amp;" nữ)"</f>
        <v>Tổng kết danh sách có 45 học sinh (22 nữ)</v>
      </c>
      <c r="E59" s="93"/>
      <c r="F59" s="93"/>
      <c r="G59" s="93"/>
      <c r="H59" s="93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35"/>
      <c r="J65" s="36" t="str">
        <f>'6a1_2021'!J65</f>
        <v>Nguyễn Thanh Hùng</v>
      </c>
    </row>
  </sheetData>
  <sortState ref="B8:Q53">
    <sortCondition ref="O8:O53"/>
    <sortCondition ref="D8:D53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opLeftCell="A37" zoomScale="95" zoomScaleNormal="95" workbookViewId="0">
      <selection activeCell="B14" sqref="B14:N52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28515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9" ht="28.5" customHeight="1" x14ac:dyDescent="0.25">
      <c r="A1" s="77" t="s">
        <v>20</v>
      </c>
      <c r="B1" s="78"/>
      <c r="C1" s="78"/>
      <c r="D1" s="78"/>
      <c r="E1" s="1"/>
      <c r="F1" s="88" t="s">
        <v>21</v>
      </c>
      <c r="G1" s="89"/>
      <c r="H1" s="89"/>
      <c r="I1" s="89"/>
      <c r="J1" s="89"/>
      <c r="K1" s="1"/>
      <c r="L1" s="1"/>
      <c r="M1" s="1"/>
    </row>
    <row r="2" spans="1:19" ht="18" customHeight="1" x14ac:dyDescent="0.25">
      <c r="B2" s="33"/>
      <c r="C2" s="3"/>
      <c r="D2" s="3"/>
      <c r="F2" s="97" t="str">
        <f>'6a1_2021'!F2:J2</f>
        <v>Vĩnh Thạnh Trung, ngày 11 tháng 9 năm 2020</v>
      </c>
      <c r="G2" s="97"/>
      <c r="H2" s="97"/>
      <c r="I2" s="97"/>
      <c r="J2" s="97"/>
      <c r="K2" s="3"/>
    </row>
    <row r="3" spans="1:19" ht="15.75" customHeight="1" x14ac:dyDescent="0.25">
      <c r="A3" s="34"/>
      <c r="B3" s="33"/>
      <c r="D3" s="99" t="s">
        <v>2126</v>
      </c>
      <c r="E3" s="5"/>
      <c r="F3" s="70" t="s">
        <v>1299</v>
      </c>
      <c r="G3" s="70"/>
      <c r="H3" s="70"/>
      <c r="I3" s="70"/>
      <c r="J3" s="70"/>
      <c r="K3" s="5"/>
      <c r="L3" s="5"/>
      <c r="M3" s="5"/>
    </row>
    <row r="4" spans="1:19" ht="14.25" customHeight="1" x14ac:dyDescent="0.25">
      <c r="A4" s="4"/>
      <c r="E4" s="6"/>
      <c r="F4" s="6"/>
      <c r="G4" s="6"/>
      <c r="H4" s="98" t="str">
        <f>'6a1_2021'!H4:I4</f>
        <v>Năm học: 2020-2021</v>
      </c>
      <c r="I4" s="98"/>
      <c r="J4" s="7"/>
      <c r="K4" s="6"/>
      <c r="L4" s="6"/>
      <c r="M4" s="6"/>
      <c r="O4" s="6"/>
    </row>
    <row r="5" spans="1:19" ht="15.75" x14ac:dyDescent="0.25">
      <c r="E5" s="8"/>
      <c r="F5" s="94" t="s">
        <v>7</v>
      </c>
      <c r="G5" s="94"/>
      <c r="H5" s="94"/>
      <c r="I5" s="92" t="s">
        <v>1579</v>
      </c>
      <c r="J5" s="92"/>
      <c r="K5" s="8"/>
      <c r="L5" s="86"/>
      <c r="M5" s="87"/>
    </row>
    <row r="6" spans="1:19" ht="21" customHeight="1" x14ac:dyDescent="0.25">
      <c r="A6" s="73" t="s">
        <v>0</v>
      </c>
      <c r="B6" s="73" t="s">
        <v>1</v>
      </c>
      <c r="C6" s="73" t="s">
        <v>2</v>
      </c>
      <c r="D6" s="75" t="s">
        <v>11</v>
      </c>
      <c r="E6" s="95" t="s">
        <v>22</v>
      </c>
      <c r="F6" s="79" t="s">
        <v>16</v>
      </c>
      <c r="G6" s="81" t="s">
        <v>8</v>
      </c>
      <c r="H6" s="75" t="s">
        <v>12</v>
      </c>
      <c r="I6" s="73" t="s">
        <v>14</v>
      </c>
      <c r="J6" s="73" t="s">
        <v>13</v>
      </c>
      <c r="K6" s="83" t="s">
        <v>3</v>
      </c>
      <c r="L6" s="84"/>
      <c r="M6" s="85"/>
      <c r="N6" s="75" t="s">
        <v>10</v>
      </c>
      <c r="O6" s="75" t="s">
        <v>19</v>
      </c>
      <c r="P6" s="71" t="s">
        <v>18</v>
      </c>
    </row>
    <row r="7" spans="1:19" ht="21.75" customHeight="1" x14ac:dyDescent="0.25">
      <c r="A7" s="74"/>
      <c r="B7" s="74"/>
      <c r="C7" s="74"/>
      <c r="D7" s="76"/>
      <c r="E7" s="96"/>
      <c r="F7" s="80"/>
      <c r="G7" s="82"/>
      <c r="H7" s="76"/>
      <c r="I7" s="74"/>
      <c r="J7" s="74"/>
      <c r="K7" s="16" t="s">
        <v>4</v>
      </c>
      <c r="L7" s="17" t="s">
        <v>5</v>
      </c>
      <c r="M7" s="17" t="s">
        <v>15</v>
      </c>
      <c r="N7" s="76"/>
      <c r="O7" s="76"/>
      <c r="P7" s="72"/>
    </row>
    <row r="8" spans="1:19" ht="15.75" customHeight="1" x14ac:dyDescent="0.25">
      <c r="A8" s="18">
        <f>IF(D8="","",1)</f>
        <v>1</v>
      </c>
      <c r="B8" s="22" t="s">
        <v>1954</v>
      </c>
      <c r="C8" s="20"/>
      <c r="D8" s="37" t="s">
        <v>540</v>
      </c>
      <c r="E8" s="38" t="s">
        <v>45</v>
      </c>
      <c r="F8" s="38"/>
      <c r="G8" s="39" t="s">
        <v>541</v>
      </c>
      <c r="H8" s="38" t="s">
        <v>27</v>
      </c>
      <c r="I8" s="41" t="s">
        <v>542</v>
      </c>
      <c r="J8" s="42" t="s">
        <v>543</v>
      </c>
      <c r="K8" s="38" t="s">
        <v>25</v>
      </c>
      <c r="L8" s="38">
        <v>14</v>
      </c>
      <c r="M8" s="42" t="s">
        <v>1584</v>
      </c>
      <c r="N8" s="38" t="s">
        <v>35</v>
      </c>
      <c r="O8" s="14" t="str">
        <f t="shared" ref="O8:O52" si="0">TRIM(RIGHT(SUBSTITUTE(TRIM(D8)," ",REPT(" ",LEN(TRIM(D8)))),LEN(TRIM(D8))))</f>
        <v>An</v>
      </c>
      <c r="P8" s="12" t="str">
        <f t="shared" ref="P8:P52" si="1">RIGHT(G8,4)</f>
        <v>2009</v>
      </c>
      <c r="Q8" s="9"/>
      <c r="S8" s="9"/>
    </row>
    <row r="9" spans="1:19" ht="15.75" customHeight="1" x14ac:dyDescent="0.25">
      <c r="A9" s="21">
        <f>IF(D9="","",MAX($A$8:A8)+1)</f>
        <v>2</v>
      </c>
      <c r="B9" s="22" t="s">
        <v>1955</v>
      </c>
      <c r="C9" s="23"/>
      <c r="D9" s="37" t="s">
        <v>1010</v>
      </c>
      <c r="E9" s="38" t="s">
        <v>45</v>
      </c>
      <c r="F9" s="38"/>
      <c r="G9" s="39" t="s">
        <v>1011</v>
      </c>
      <c r="H9" s="38" t="s">
        <v>27</v>
      </c>
      <c r="I9" s="41" t="s">
        <v>1012</v>
      </c>
      <c r="J9" s="42" t="s">
        <v>1013</v>
      </c>
      <c r="K9" s="38">
        <v>311</v>
      </c>
      <c r="L9" s="38">
        <v>13</v>
      </c>
      <c r="M9" s="42" t="s">
        <v>1591</v>
      </c>
      <c r="N9" s="38" t="s">
        <v>35</v>
      </c>
      <c r="O9" s="15" t="str">
        <f t="shared" si="0"/>
        <v>Ánh</v>
      </c>
      <c r="P9" s="13" t="str">
        <f t="shared" si="1"/>
        <v>2009</v>
      </c>
    </row>
    <row r="10" spans="1:19" ht="15.75" customHeight="1" x14ac:dyDescent="0.25">
      <c r="A10" s="21">
        <f>IF(D10="","",MAX($A$8:A9)+1)</f>
        <v>3</v>
      </c>
      <c r="B10" s="22" t="s">
        <v>1956</v>
      </c>
      <c r="C10" s="23"/>
      <c r="D10" s="37" t="s">
        <v>1160</v>
      </c>
      <c r="E10" s="38" t="s">
        <v>25</v>
      </c>
      <c r="F10" s="38"/>
      <c r="G10" s="43" t="s">
        <v>768</v>
      </c>
      <c r="H10" s="47" t="s">
        <v>27</v>
      </c>
      <c r="I10" s="41" t="s">
        <v>1161</v>
      </c>
      <c r="J10" s="42" t="s">
        <v>1162</v>
      </c>
      <c r="K10" s="38">
        <v>841</v>
      </c>
      <c r="L10" s="38">
        <v>16</v>
      </c>
      <c r="M10" s="42" t="s">
        <v>1581</v>
      </c>
      <c r="N10" s="38" t="s">
        <v>30</v>
      </c>
      <c r="O10" s="15" t="str">
        <f t="shared" si="0"/>
        <v>Bảo</v>
      </c>
      <c r="P10" s="13" t="str">
        <f t="shared" si="1"/>
        <v>2009</v>
      </c>
    </row>
    <row r="11" spans="1:19" ht="15.75" customHeight="1" x14ac:dyDescent="0.25">
      <c r="A11" s="21">
        <f>IF(D11="","",MAX($A$8:A10)+1)</f>
        <v>4</v>
      </c>
      <c r="B11" s="22" t="s">
        <v>1957</v>
      </c>
      <c r="C11" s="23"/>
      <c r="D11" s="37" t="s">
        <v>1306</v>
      </c>
      <c r="E11" s="38" t="s">
        <v>45</v>
      </c>
      <c r="F11" s="38"/>
      <c r="G11" s="39" t="s">
        <v>1134</v>
      </c>
      <c r="H11" s="38" t="s">
        <v>27</v>
      </c>
      <c r="I11" s="41" t="s">
        <v>1307</v>
      </c>
      <c r="J11" s="42" t="s">
        <v>1308</v>
      </c>
      <c r="K11" s="38">
        <v>97</v>
      </c>
      <c r="L11" s="38">
        <v>2</v>
      </c>
      <c r="M11" s="42" t="s">
        <v>1584</v>
      </c>
      <c r="N11" s="38" t="s">
        <v>35</v>
      </c>
      <c r="O11" s="15" t="str">
        <f t="shared" si="0"/>
        <v>Bích</v>
      </c>
      <c r="P11" s="13" t="str">
        <f t="shared" si="1"/>
        <v>2009</v>
      </c>
    </row>
    <row r="12" spans="1:19" ht="15.75" customHeight="1" x14ac:dyDescent="0.25">
      <c r="A12" s="21">
        <f>IF(D12="","",MAX($A$8:A11)+1)</f>
        <v>5</v>
      </c>
      <c r="B12" s="22" t="s">
        <v>1958</v>
      </c>
      <c r="C12" s="23"/>
      <c r="D12" s="37" t="s">
        <v>1309</v>
      </c>
      <c r="E12" s="38" t="s">
        <v>45</v>
      </c>
      <c r="F12" s="38"/>
      <c r="G12" s="39" t="s">
        <v>156</v>
      </c>
      <c r="H12" s="38" t="s">
        <v>27</v>
      </c>
      <c r="I12" s="41" t="s">
        <v>1310</v>
      </c>
      <c r="J12" s="42" t="s">
        <v>1311</v>
      </c>
      <c r="K12" s="38"/>
      <c r="L12" s="38">
        <v>4</v>
      </c>
      <c r="M12" s="42" t="s">
        <v>1605</v>
      </c>
      <c r="N12" s="38" t="s">
        <v>49</v>
      </c>
      <c r="O12" s="15" t="str">
        <f t="shared" si="0"/>
        <v>Châu</v>
      </c>
      <c r="P12" s="13" t="str">
        <f t="shared" si="1"/>
        <v>2009</v>
      </c>
    </row>
    <row r="13" spans="1:19" ht="15.75" customHeight="1" x14ac:dyDescent="0.25">
      <c r="A13" s="21">
        <f>IF(D13="","",MAX($A$8:A12)+1)</f>
        <v>6</v>
      </c>
      <c r="B13" s="22" t="s">
        <v>1959</v>
      </c>
      <c r="C13" s="23"/>
      <c r="D13" s="37" t="s">
        <v>389</v>
      </c>
      <c r="E13" s="38" t="s">
        <v>45</v>
      </c>
      <c r="F13" s="38"/>
      <c r="G13" s="39" t="s">
        <v>390</v>
      </c>
      <c r="H13" s="47" t="s">
        <v>27</v>
      </c>
      <c r="I13" s="41" t="s">
        <v>391</v>
      </c>
      <c r="J13" s="42" t="s">
        <v>392</v>
      </c>
      <c r="K13" s="38">
        <v>95</v>
      </c>
      <c r="L13" s="38">
        <v>5</v>
      </c>
      <c r="M13" s="42" t="s">
        <v>1590</v>
      </c>
      <c r="N13" s="38" t="s">
        <v>62</v>
      </c>
      <c r="O13" s="15" t="str">
        <f t="shared" si="0"/>
        <v>Cương</v>
      </c>
      <c r="P13" s="13" t="str">
        <f t="shared" si="1"/>
        <v>2009</v>
      </c>
    </row>
    <row r="14" spans="1:19" ht="15.75" customHeight="1" x14ac:dyDescent="0.25">
      <c r="A14" s="21">
        <f>IF(D14="","",MAX($A$8:A13)+1)</f>
        <v>7</v>
      </c>
      <c r="B14" s="22" t="s">
        <v>1960</v>
      </c>
      <c r="C14" s="23"/>
      <c r="D14" s="37" t="s">
        <v>1455</v>
      </c>
      <c r="E14" s="38" t="s">
        <v>25</v>
      </c>
      <c r="F14" s="38"/>
      <c r="G14" s="39" t="s">
        <v>331</v>
      </c>
      <c r="H14" s="47" t="s">
        <v>27</v>
      </c>
      <c r="I14" s="41" t="s">
        <v>1456</v>
      </c>
      <c r="J14" s="42" t="s">
        <v>1457</v>
      </c>
      <c r="K14" s="38">
        <v>218</v>
      </c>
      <c r="L14" s="38">
        <v>8</v>
      </c>
      <c r="M14" s="42" t="s">
        <v>1581</v>
      </c>
      <c r="N14" s="38" t="s">
        <v>30</v>
      </c>
      <c r="O14" s="15" t="str">
        <f t="shared" si="0"/>
        <v>Duy</v>
      </c>
      <c r="P14" s="13" t="str">
        <f t="shared" si="1"/>
        <v>2009</v>
      </c>
    </row>
    <row r="15" spans="1:19" ht="15.75" customHeight="1" x14ac:dyDescent="0.25">
      <c r="A15" s="21">
        <f>IF(D15="","",MAX($A$8:A14)+1)</f>
        <v>8</v>
      </c>
      <c r="B15" s="22" t="s">
        <v>1961</v>
      </c>
      <c r="C15" s="23"/>
      <c r="D15" s="37" t="s">
        <v>63</v>
      </c>
      <c r="E15" s="38" t="s">
        <v>45</v>
      </c>
      <c r="F15" s="38"/>
      <c r="G15" s="39" t="s">
        <v>64</v>
      </c>
      <c r="H15" s="38" t="s">
        <v>27</v>
      </c>
      <c r="I15" s="41" t="s">
        <v>65</v>
      </c>
      <c r="J15" s="42" t="s">
        <v>66</v>
      </c>
      <c r="K15" s="38">
        <v>71</v>
      </c>
      <c r="L15" s="38">
        <v>3</v>
      </c>
      <c r="M15" s="42" t="s">
        <v>1597</v>
      </c>
      <c r="N15" s="38" t="s">
        <v>35</v>
      </c>
      <c r="O15" s="15" t="str">
        <f t="shared" si="0"/>
        <v>Hạnh</v>
      </c>
      <c r="P15" s="13" t="str">
        <f t="shared" si="1"/>
        <v>2009</v>
      </c>
    </row>
    <row r="16" spans="1:19" ht="15.75" customHeight="1" x14ac:dyDescent="0.25">
      <c r="A16" s="21">
        <f>IF(D16="","",MAX($A$8:A15)+1)</f>
        <v>9</v>
      </c>
      <c r="B16" s="22" t="s">
        <v>1962</v>
      </c>
      <c r="C16" s="23"/>
      <c r="D16" s="37" t="s">
        <v>408</v>
      </c>
      <c r="E16" s="38" t="s">
        <v>25</v>
      </c>
      <c r="F16" s="38"/>
      <c r="G16" s="39" t="s">
        <v>409</v>
      </c>
      <c r="H16" s="38" t="s">
        <v>27</v>
      </c>
      <c r="I16" s="41" t="s">
        <v>410</v>
      </c>
      <c r="J16" s="42" t="s">
        <v>411</v>
      </c>
      <c r="K16" s="38" t="s">
        <v>25</v>
      </c>
      <c r="L16" s="38">
        <v>24</v>
      </c>
      <c r="M16" s="42" t="s">
        <v>1584</v>
      </c>
      <c r="N16" s="38" t="s">
        <v>35</v>
      </c>
      <c r="O16" s="15" t="str">
        <f t="shared" si="0"/>
        <v>Hậu</v>
      </c>
      <c r="P16" s="13" t="str">
        <f t="shared" si="1"/>
        <v>2009</v>
      </c>
    </row>
    <row r="17" spans="1:16" ht="15.75" customHeight="1" x14ac:dyDescent="0.25">
      <c r="A17" s="21">
        <f>IF(D17="","",MAX($A$8:A16)+1)</f>
        <v>10</v>
      </c>
      <c r="B17" s="22" t="s">
        <v>1963</v>
      </c>
      <c r="C17" s="23"/>
      <c r="D17" s="37" t="s">
        <v>574</v>
      </c>
      <c r="E17" s="38" t="s">
        <v>45</v>
      </c>
      <c r="F17" s="38"/>
      <c r="G17" s="39" t="s">
        <v>575</v>
      </c>
      <c r="H17" s="38" t="s">
        <v>254</v>
      </c>
      <c r="I17" s="41" t="s">
        <v>576</v>
      </c>
      <c r="J17" s="42" t="s">
        <v>353</v>
      </c>
      <c r="K17" s="38">
        <v>53</v>
      </c>
      <c r="L17" s="38">
        <v>2</v>
      </c>
      <c r="M17" s="42" t="s">
        <v>1603</v>
      </c>
      <c r="N17" s="38" t="s">
        <v>35</v>
      </c>
      <c r="O17" s="15" t="str">
        <f t="shared" si="0"/>
        <v>Hậu</v>
      </c>
      <c r="P17" s="13" t="str">
        <f t="shared" si="1"/>
        <v>2009</v>
      </c>
    </row>
    <row r="18" spans="1:16" ht="15.75" customHeight="1" x14ac:dyDescent="0.25">
      <c r="A18" s="21">
        <f>IF(D18="","",MAX($A$8:A17)+1)</f>
        <v>11</v>
      </c>
      <c r="B18" s="22" t="s">
        <v>1964</v>
      </c>
      <c r="C18" s="23"/>
      <c r="D18" s="37" t="s">
        <v>891</v>
      </c>
      <c r="E18" s="38" t="s">
        <v>45</v>
      </c>
      <c r="F18" s="38"/>
      <c r="G18" s="39" t="s">
        <v>892</v>
      </c>
      <c r="H18" s="47" t="s">
        <v>27</v>
      </c>
      <c r="I18" s="41" t="s">
        <v>464</v>
      </c>
      <c r="J18" s="42" t="s">
        <v>893</v>
      </c>
      <c r="K18" s="38">
        <v>753</v>
      </c>
      <c r="L18" s="38">
        <v>25</v>
      </c>
      <c r="M18" s="42" t="s">
        <v>1581</v>
      </c>
      <c r="N18" s="38" t="s">
        <v>30</v>
      </c>
      <c r="O18" s="15" t="str">
        <f t="shared" si="0"/>
        <v>Hiền</v>
      </c>
      <c r="P18" s="13" t="str">
        <f t="shared" si="1"/>
        <v>2009</v>
      </c>
    </row>
    <row r="19" spans="1:16" ht="15.75" customHeight="1" x14ac:dyDescent="0.25">
      <c r="A19" s="21">
        <f>IF(D19="","",MAX($A$8:A18)+1)</f>
        <v>12</v>
      </c>
      <c r="B19" s="22" t="s">
        <v>1965</v>
      </c>
      <c r="C19" s="23"/>
      <c r="D19" s="37" t="s">
        <v>1333</v>
      </c>
      <c r="E19" s="38" t="s">
        <v>25</v>
      </c>
      <c r="F19" s="38"/>
      <c r="G19" s="39" t="s">
        <v>1334</v>
      </c>
      <c r="H19" s="38" t="s">
        <v>27</v>
      </c>
      <c r="I19" s="41" t="s">
        <v>1335</v>
      </c>
      <c r="J19" s="42" t="s">
        <v>1336</v>
      </c>
      <c r="K19" s="38">
        <v>122</v>
      </c>
      <c r="L19" s="38">
        <v>5</v>
      </c>
      <c r="M19" s="42" t="s">
        <v>1585</v>
      </c>
      <c r="N19" s="38" t="s">
        <v>35</v>
      </c>
      <c r="O19" s="15" t="str">
        <f t="shared" si="0"/>
        <v>Hùng</v>
      </c>
      <c r="P19" s="13" t="str">
        <f t="shared" si="1"/>
        <v>2009</v>
      </c>
    </row>
    <row r="20" spans="1:16" ht="15.75" customHeight="1" x14ac:dyDescent="0.25">
      <c r="A20" s="21">
        <f>IF(D20="","",MAX($A$8:A19)+1)</f>
        <v>13</v>
      </c>
      <c r="B20" s="22" t="s">
        <v>1966</v>
      </c>
      <c r="C20" s="23"/>
      <c r="D20" s="37" t="s">
        <v>583</v>
      </c>
      <c r="E20" s="38" t="s">
        <v>25</v>
      </c>
      <c r="F20" s="38"/>
      <c r="G20" s="39" t="s">
        <v>584</v>
      </c>
      <c r="H20" s="47" t="s">
        <v>27</v>
      </c>
      <c r="I20" s="41" t="s">
        <v>585</v>
      </c>
      <c r="J20" s="42" t="s">
        <v>586</v>
      </c>
      <c r="K20" s="38">
        <v>243</v>
      </c>
      <c r="L20" s="38">
        <v>8</v>
      </c>
      <c r="M20" s="42" t="s">
        <v>1582</v>
      </c>
      <c r="N20" s="38" t="s">
        <v>62</v>
      </c>
      <c r="O20" s="15" t="str">
        <f t="shared" si="0"/>
        <v>Hưng</v>
      </c>
      <c r="P20" s="13" t="str">
        <f t="shared" si="1"/>
        <v>2009</v>
      </c>
    </row>
    <row r="21" spans="1:16" ht="15.75" customHeight="1" x14ac:dyDescent="0.25">
      <c r="A21" s="21">
        <f>IF(D21="","",MAX($A$8:A20)+1)</f>
        <v>14</v>
      </c>
      <c r="B21" s="22" t="s">
        <v>1967</v>
      </c>
      <c r="C21" s="23"/>
      <c r="D21" s="37" t="s">
        <v>1190</v>
      </c>
      <c r="E21" s="38" t="s">
        <v>25</v>
      </c>
      <c r="F21" s="38"/>
      <c r="G21" s="39" t="s">
        <v>374</v>
      </c>
      <c r="H21" s="47" t="s">
        <v>27</v>
      </c>
      <c r="I21" s="41" t="s">
        <v>1191</v>
      </c>
      <c r="J21" s="42" t="s">
        <v>1192</v>
      </c>
      <c r="K21" s="38">
        <v>836</v>
      </c>
      <c r="L21" s="38">
        <v>33</v>
      </c>
      <c r="M21" s="42" t="s">
        <v>1591</v>
      </c>
      <c r="N21" s="38" t="s">
        <v>62</v>
      </c>
      <c r="O21" s="15" t="str">
        <f t="shared" si="0"/>
        <v>Huỳnh</v>
      </c>
      <c r="P21" s="13" t="str">
        <f t="shared" si="1"/>
        <v>2009</v>
      </c>
    </row>
    <row r="22" spans="1:16" ht="15.75" customHeight="1" x14ac:dyDescent="0.25">
      <c r="A22" s="21">
        <f>IF(D22="","",MAX($A$8:A21)+1)</f>
        <v>15</v>
      </c>
      <c r="B22" s="22" t="s">
        <v>1968</v>
      </c>
      <c r="C22" s="23"/>
      <c r="D22" s="37" t="s">
        <v>908</v>
      </c>
      <c r="E22" s="38" t="s">
        <v>25</v>
      </c>
      <c r="F22" s="38"/>
      <c r="G22" s="39" t="s">
        <v>654</v>
      </c>
      <c r="H22" s="47" t="s">
        <v>27</v>
      </c>
      <c r="I22" s="41" t="s">
        <v>909</v>
      </c>
      <c r="J22" s="42" t="s">
        <v>910</v>
      </c>
      <c r="K22" s="38">
        <v>259</v>
      </c>
      <c r="L22" s="38">
        <v>11</v>
      </c>
      <c r="M22" s="42" t="s">
        <v>1589</v>
      </c>
      <c r="N22" s="38" t="s">
        <v>30</v>
      </c>
      <c r="O22" s="15" t="str">
        <f t="shared" si="0"/>
        <v>Khoa</v>
      </c>
      <c r="P22" s="13" t="str">
        <f t="shared" si="1"/>
        <v>2009</v>
      </c>
    </row>
    <row r="23" spans="1:16" ht="15.75" customHeight="1" x14ac:dyDescent="0.25">
      <c r="A23" s="21">
        <f>IF(D23="","",MAX($A$8:A22)+1)</f>
        <v>16</v>
      </c>
      <c r="B23" s="22" t="s">
        <v>1969</v>
      </c>
      <c r="C23" s="23"/>
      <c r="D23" s="37" t="s">
        <v>425</v>
      </c>
      <c r="E23" s="38" t="s">
        <v>45</v>
      </c>
      <c r="F23" s="38"/>
      <c r="G23" s="39" t="s">
        <v>426</v>
      </c>
      <c r="H23" s="38" t="s">
        <v>254</v>
      </c>
      <c r="I23" s="41" t="s">
        <v>427</v>
      </c>
      <c r="J23" s="42" t="s">
        <v>428</v>
      </c>
      <c r="K23" s="38">
        <v>436</v>
      </c>
      <c r="L23" s="38">
        <v>18</v>
      </c>
      <c r="M23" s="42" t="s">
        <v>1591</v>
      </c>
      <c r="N23" s="38" t="s">
        <v>35</v>
      </c>
      <c r="O23" s="15" t="str">
        <f t="shared" si="0"/>
        <v>Kim</v>
      </c>
      <c r="P23" s="13" t="str">
        <f t="shared" si="1"/>
        <v>2009</v>
      </c>
    </row>
    <row r="24" spans="1:16" ht="15.75" customHeight="1" x14ac:dyDescent="0.25">
      <c r="A24" s="21">
        <f>IF(D24="","",MAX($A$8:A23)+1)</f>
        <v>17</v>
      </c>
      <c r="B24" s="22" t="s">
        <v>1970</v>
      </c>
      <c r="C24" s="23"/>
      <c r="D24" s="37" t="s">
        <v>1207</v>
      </c>
      <c r="E24" s="38" t="s">
        <v>45</v>
      </c>
      <c r="F24" s="38"/>
      <c r="G24" s="39" t="s">
        <v>1208</v>
      </c>
      <c r="H24" s="47" t="s">
        <v>27</v>
      </c>
      <c r="I24" s="41" t="s">
        <v>1209</v>
      </c>
      <c r="J24" s="42" t="s">
        <v>1210</v>
      </c>
      <c r="K24" s="38">
        <v>753</v>
      </c>
      <c r="L24" s="38">
        <v>25</v>
      </c>
      <c r="M24" s="42" t="s">
        <v>1585</v>
      </c>
      <c r="N24" s="38" t="s">
        <v>30</v>
      </c>
      <c r="O24" s="15" t="str">
        <f t="shared" si="0"/>
        <v>Linh</v>
      </c>
      <c r="P24" s="13" t="str">
        <f t="shared" si="1"/>
        <v>2009</v>
      </c>
    </row>
    <row r="25" spans="1:16" ht="15.75" customHeight="1" x14ac:dyDescent="0.25">
      <c r="A25" s="21">
        <f>IF(D25="","",MAX($A$8:A24)+1)</f>
        <v>18</v>
      </c>
      <c r="B25" s="22" t="s">
        <v>1971</v>
      </c>
      <c r="C25" s="23"/>
      <c r="D25" s="37" t="s">
        <v>1066</v>
      </c>
      <c r="E25" s="38" t="s">
        <v>25</v>
      </c>
      <c r="F25" s="38"/>
      <c r="G25" s="39" t="s">
        <v>199</v>
      </c>
      <c r="H25" s="47" t="s">
        <v>27</v>
      </c>
      <c r="I25" s="41" t="s">
        <v>1067</v>
      </c>
      <c r="J25" s="42" t="s">
        <v>1068</v>
      </c>
      <c r="K25" s="38">
        <v>91</v>
      </c>
      <c r="L25" s="38">
        <v>3</v>
      </c>
      <c r="M25" s="42" t="s">
        <v>1592</v>
      </c>
      <c r="N25" s="38" t="s">
        <v>62</v>
      </c>
      <c r="O25" s="15" t="str">
        <f t="shared" si="0"/>
        <v>Lộc</v>
      </c>
      <c r="P25" s="13" t="str">
        <f t="shared" si="1"/>
        <v>2009</v>
      </c>
    </row>
    <row r="26" spans="1:16" ht="15.75" customHeight="1" x14ac:dyDescent="0.25">
      <c r="A26" s="21">
        <f>IF(D26="","",MAX($A$8:A25)+1)</f>
        <v>19</v>
      </c>
      <c r="B26" s="22" t="s">
        <v>1972</v>
      </c>
      <c r="C26" s="23"/>
      <c r="D26" s="37" t="s">
        <v>1359</v>
      </c>
      <c r="E26" s="38" t="s">
        <v>25</v>
      </c>
      <c r="F26" s="38"/>
      <c r="G26" s="39" t="s">
        <v>1360</v>
      </c>
      <c r="H26" s="47" t="s">
        <v>27</v>
      </c>
      <c r="I26" s="41" t="s">
        <v>1361</v>
      </c>
      <c r="J26" s="42" t="s">
        <v>1362</v>
      </c>
      <c r="K26" s="38">
        <v>723</v>
      </c>
      <c r="L26" s="38">
        <v>24</v>
      </c>
      <c r="M26" s="42" t="s">
        <v>1581</v>
      </c>
      <c r="N26" s="38" t="s">
        <v>30</v>
      </c>
      <c r="O26" s="15" t="str">
        <f t="shared" si="0"/>
        <v>Minh</v>
      </c>
      <c r="P26" s="13" t="str">
        <f t="shared" si="1"/>
        <v>2009</v>
      </c>
    </row>
    <row r="27" spans="1:16" ht="15.75" customHeight="1" x14ac:dyDescent="0.25">
      <c r="A27" s="21">
        <f>IF(D27="","",MAX($A$8:A26)+1)</f>
        <v>20</v>
      </c>
      <c r="B27" s="22" t="s">
        <v>1904</v>
      </c>
      <c r="C27" s="23"/>
      <c r="D27" s="37" t="s">
        <v>1676</v>
      </c>
      <c r="E27" s="38"/>
      <c r="F27" s="38"/>
      <c r="G27" s="39" t="s">
        <v>1677</v>
      </c>
      <c r="H27" s="38" t="s">
        <v>27</v>
      </c>
      <c r="I27" s="41" t="s">
        <v>1678</v>
      </c>
      <c r="J27" s="42" t="s">
        <v>1679</v>
      </c>
      <c r="K27" s="38">
        <v>907</v>
      </c>
      <c r="L27" s="38">
        <v>30</v>
      </c>
      <c r="M27" s="42" t="s">
        <v>1581</v>
      </c>
      <c r="N27" s="38" t="s">
        <v>1673</v>
      </c>
      <c r="O27" s="15" t="str">
        <f t="shared" si="0"/>
        <v>Minh</v>
      </c>
      <c r="P27" s="13" t="str">
        <f t="shared" si="1"/>
        <v>2008</v>
      </c>
    </row>
    <row r="28" spans="1:16" ht="15.75" customHeight="1" x14ac:dyDescent="0.25">
      <c r="A28" s="21">
        <f>IF(D28="","",MAX($A$8:A27)+1)</f>
        <v>21</v>
      </c>
      <c r="B28" s="22" t="s">
        <v>1973</v>
      </c>
      <c r="C28" s="23"/>
      <c r="D28" s="37" t="s">
        <v>612</v>
      </c>
      <c r="E28" s="38" t="s">
        <v>45</v>
      </c>
      <c r="F28" s="38"/>
      <c r="G28" s="39" t="s">
        <v>613</v>
      </c>
      <c r="H28" s="47" t="s">
        <v>27</v>
      </c>
      <c r="I28" s="41" t="s">
        <v>614</v>
      </c>
      <c r="J28" s="42" t="s">
        <v>615</v>
      </c>
      <c r="K28" s="38">
        <v>39</v>
      </c>
      <c r="L28" s="38">
        <v>2</v>
      </c>
      <c r="M28" s="42" t="s">
        <v>1583</v>
      </c>
      <c r="N28" s="38" t="s">
        <v>62</v>
      </c>
      <c r="O28" s="15" t="str">
        <f t="shared" si="0"/>
        <v>Ngân</v>
      </c>
      <c r="P28" s="13" t="str">
        <f t="shared" si="1"/>
        <v>2009</v>
      </c>
    </row>
    <row r="29" spans="1:16" ht="15.75" customHeight="1" x14ac:dyDescent="0.25">
      <c r="A29" s="21">
        <f>IF(D29="","",MAX($A$8:A28)+1)</f>
        <v>22</v>
      </c>
      <c r="B29" s="22" t="s">
        <v>1974</v>
      </c>
      <c r="C29" s="23"/>
      <c r="D29" s="37" t="s">
        <v>457</v>
      </c>
      <c r="E29" s="38" t="s">
        <v>45</v>
      </c>
      <c r="F29" s="38"/>
      <c r="G29" s="39" t="s">
        <v>458</v>
      </c>
      <c r="H29" s="47" t="s">
        <v>459</v>
      </c>
      <c r="I29" s="41" t="s">
        <v>460</v>
      </c>
      <c r="J29" s="42" t="s">
        <v>461</v>
      </c>
      <c r="K29" s="38">
        <v>31</v>
      </c>
      <c r="L29" s="38" t="s">
        <v>325</v>
      </c>
      <c r="M29" s="42" t="s">
        <v>1581</v>
      </c>
      <c r="N29" s="38" t="s">
        <v>30</v>
      </c>
      <c r="O29" s="15" t="str">
        <f t="shared" si="0"/>
        <v>Ngọc</v>
      </c>
      <c r="P29" s="13" t="str">
        <f t="shared" si="1"/>
        <v>2009</v>
      </c>
    </row>
    <row r="30" spans="1:16" ht="15.75" customHeight="1" x14ac:dyDescent="0.25">
      <c r="A30" s="21">
        <f>IF(D30="","",MAX($A$8:A29)+1)</f>
        <v>23</v>
      </c>
      <c r="B30" s="22" t="s">
        <v>1975</v>
      </c>
      <c r="C30" s="23"/>
      <c r="D30" s="37" t="s">
        <v>783</v>
      </c>
      <c r="E30" s="38" t="s">
        <v>45</v>
      </c>
      <c r="F30" s="38"/>
      <c r="G30" s="39" t="s">
        <v>784</v>
      </c>
      <c r="H30" s="38" t="s">
        <v>27</v>
      </c>
      <c r="I30" s="41" t="s">
        <v>785</v>
      </c>
      <c r="J30" s="42" t="s">
        <v>786</v>
      </c>
      <c r="K30" s="38">
        <v>84</v>
      </c>
      <c r="L30" s="38">
        <v>4</v>
      </c>
      <c r="M30" s="42" t="s">
        <v>1597</v>
      </c>
      <c r="N30" s="38" t="s">
        <v>35</v>
      </c>
      <c r="O30" s="15" t="str">
        <f t="shared" si="0"/>
        <v>Ngọc</v>
      </c>
      <c r="P30" s="13" t="str">
        <f t="shared" si="1"/>
        <v>2009</v>
      </c>
    </row>
    <row r="31" spans="1:16" ht="15.75" customHeight="1" x14ac:dyDescent="0.25">
      <c r="A31" s="21">
        <f>IF(D31="","",MAX($A$8:A30)+1)</f>
        <v>24</v>
      </c>
      <c r="B31" s="22" t="s">
        <v>1976</v>
      </c>
      <c r="C31" s="23"/>
      <c r="D31" s="37" t="s">
        <v>629</v>
      </c>
      <c r="E31" s="38" t="s">
        <v>45</v>
      </c>
      <c r="F31" s="38"/>
      <c r="G31" s="39" t="s">
        <v>630</v>
      </c>
      <c r="H31" s="47" t="s">
        <v>631</v>
      </c>
      <c r="I31" s="41" t="s">
        <v>632</v>
      </c>
      <c r="J31" s="42" t="s">
        <v>633</v>
      </c>
      <c r="K31" s="38" t="s">
        <v>634</v>
      </c>
      <c r="L31" s="38">
        <v>28</v>
      </c>
      <c r="M31" s="42" t="s">
        <v>1591</v>
      </c>
      <c r="N31" s="38" t="s">
        <v>62</v>
      </c>
      <c r="O31" s="15" t="str">
        <f t="shared" si="0"/>
        <v>Như</v>
      </c>
      <c r="P31" s="13" t="str">
        <f t="shared" si="1"/>
        <v>2008</v>
      </c>
    </row>
    <row r="32" spans="1:16" ht="15.75" customHeight="1" x14ac:dyDescent="0.25">
      <c r="A32" s="21">
        <f>IF(D32="","",MAX($A$8:A31)+1)</f>
        <v>25</v>
      </c>
      <c r="B32" s="22" t="s">
        <v>1977</v>
      </c>
      <c r="C32" s="23"/>
      <c r="D32" s="37" t="s">
        <v>946</v>
      </c>
      <c r="E32" s="38" t="s">
        <v>45</v>
      </c>
      <c r="F32" s="38"/>
      <c r="G32" s="39" t="s">
        <v>947</v>
      </c>
      <c r="H32" s="47" t="s">
        <v>27</v>
      </c>
      <c r="I32" s="41" t="s">
        <v>948</v>
      </c>
      <c r="J32" s="42" t="s">
        <v>949</v>
      </c>
      <c r="K32" s="38">
        <v>291</v>
      </c>
      <c r="L32" s="38">
        <v>9</v>
      </c>
      <c r="M32" s="42" t="s">
        <v>1582</v>
      </c>
      <c r="N32" s="38" t="s">
        <v>62</v>
      </c>
      <c r="O32" s="15" t="str">
        <f t="shared" si="0"/>
        <v>Nhung</v>
      </c>
      <c r="P32" s="13" t="str">
        <f t="shared" si="1"/>
        <v>2009</v>
      </c>
    </row>
    <row r="33" spans="1:16" ht="15.75" customHeight="1" x14ac:dyDescent="0.25">
      <c r="A33" s="21">
        <f>IF(D33="","",MAX($A$8:A32)+1)</f>
        <v>26</v>
      </c>
      <c r="B33" s="22" t="s">
        <v>1978</v>
      </c>
      <c r="C33" s="23"/>
      <c r="D33" s="37" t="s">
        <v>1520</v>
      </c>
      <c r="E33" s="38" t="s">
        <v>25</v>
      </c>
      <c r="F33" s="38"/>
      <c r="G33" s="39" t="s">
        <v>584</v>
      </c>
      <c r="H33" s="47" t="s">
        <v>27</v>
      </c>
      <c r="I33" s="41" t="s">
        <v>1521</v>
      </c>
      <c r="J33" s="42" t="s">
        <v>1522</v>
      </c>
      <c r="K33" s="38">
        <v>251</v>
      </c>
      <c r="L33" s="38">
        <v>8</v>
      </c>
      <c r="M33" s="42" t="s">
        <v>1592</v>
      </c>
      <c r="N33" s="38" t="s">
        <v>62</v>
      </c>
      <c r="O33" s="15" t="str">
        <f t="shared" si="0"/>
        <v>Phát</v>
      </c>
      <c r="P33" s="13" t="str">
        <f t="shared" si="1"/>
        <v>2009</v>
      </c>
    </row>
    <row r="34" spans="1:16" ht="15.75" customHeight="1" x14ac:dyDescent="0.25">
      <c r="A34" s="21">
        <f>IF(D34="","",MAX($A$8:A33)+1)</f>
        <v>27</v>
      </c>
      <c r="B34" s="22" t="s">
        <v>1979</v>
      </c>
      <c r="C34" s="23"/>
      <c r="D34" s="37" t="s">
        <v>1389</v>
      </c>
      <c r="E34" s="38" t="s">
        <v>25</v>
      </c>
      <c r="F34" s="38"/>
      <c r="G34" s="39" t="s">
        <v>199</v>
      </c>
      <c r="H34" s="38" t="s">
        <v>27</v>
      </c>
      <c r="I34" s="41" t="s">
        <v>1390</v>
      </c>
      <c r="J34" s="42" t="s">
        <v>1391</v>
      </c>
      <c r="K34" s="38">
        <v>243</v>
      </c>
      <c r="L34" s="38">
        <v>9</v>
      </c>
      <c r="M34" s="42" t="s">
        <v>1597</v>
      </c>
      <c r="N34" s="38" t="s">
        <v>35</v>
      </c>
      <c r="O34" s="15" t="str">
        <f t="shared" si="0"/>
        <v>Phúc</v>
      </c>
      <c r="P34" s="13" t="str">
        <f t="shared" si="1"/>
        <v>2009</v>
      </c>
    </row>
    <row r="35" spans="1:16" ht="15.75" customHeight="1" x14ac:dyDescent="0.25">
      <c r="A35" s="21">
        <f>IF(D35="","",MAX($A$8:A34)+1)</f>
        <v>28</v>
      </c>
      <c r="B35" s="22" t="s">
        <v>1980</v>
      </c>
      <c r="C35" s="23"/>
      <c r="D35" s="37" t="s">
        <v>482</v>
      </c>
      <c r="E35" s="38" t="s">
        <v>25</v>
      </c>
      <c r="F35" s="38"/>
      <c r="G35" s="39" t="s">
        <v>216</v>
      </c>
      <c r="H35" s="47" t="s">
        <v>27</v>
      </c>
      <c r="I35" s="41" t="s">
        <v>483</v>
      </c>
      <c r="J35" s="42" t="s">
        <v>484</v>
      </c>
      <c r="K35" s="38">
        <v>858</v>
      </c>
      <c r="L35" s="38">
        <v>35</v>
      </c>
      <c r="M35" s="42" t="s">
        <v>1591</v>
      </c>
      <c r="N35" s="38" t="s">
        <v>62</v>
      </c>
      <c r="O35" s="15" t="str">
        <f t="shared" si="0"/>
        <v>Phương</v>
      </c>
      <c r="P35" s="13" t="str">
        <f t="shared" si="1"/>
        <v>2009</v>
      </c>
    </row>
    <row r="36" spans="1:16" ht="15.75" customHeight="1" x14ac:dyDescent="0.25">
      <c r="A36" s="21">
        <f>IF(D36="","",MAX($A$8:A35)+1)</f>
        <v>29</v>
      </c>
      <c r="B36" s="22" t="s">
        <v>1981</v>
      </c>
      <c r="C36" s="23"/>
      <c r="D36" s="37" t="s">
        <v>639</v>
      </c>
      <c r="E36" s="38" t="s">
        <v>45</v>
      </c>
      <c r="F36" s="38"/>
      <c r="G36" s="39" t="s">
        <v>640</v>
      </c>
      <c r="H36" s="47" t="s">
        <v>27</v>
      </c>
      <c r="I36" s="41" t="s">
        <v>641</v>
      </c>
      <c r="J36" s="42" t="s">
        <v>642</v>
      </c>
      <c r="K36" s="38">
        <v>828</v>
      </c>
      <c r="L36" s="38">
        <v>28</v>
      </c>
      <c r="M36" s="42" t="s">
        <v>1581</v>
      </c>
      <c r="N36" s="38" t="s">
        <v>30</v>
      </c>
      <c r="O36" s="15" t="str">
        <f t="shared" si="0"/>
        <v>Phương</v>
      </c>
      <c r="P36" s="13" t="str">
        <f t="shared" si="1"/>
        <v>2009</v>
      </c>
    </row>
    <row r="37" spans="1:16" ht="15.75" customHeight="1" x14ac:dyDescent="0.25">
      <c r="A37" s="21">
        <f>IF(D37="","",MAX($A$8:A36)+1)</f>
        <v>30</v>
      </c>
      <c r="B37" s="22" t="s">
        <v>1982</v>
      </c>
      <c r="C37" s="23"/>
      <c r="D37" s="37" t="s">
        <v>1101</v>
      </c>
      <c r="E37" s="38" t="s">
        <v>45</v>
      </c>
      <c r="F37" s="38"/>
      <c r="G37" s="39" t="s">
        <v>1102</v>
      </c>
      <c r="H37" s="38" t="s">
        <v>27</v>
      </c>
      <c r="I37" s="41" t="s">
        <v>1103</v>
      </c>
      <c r="J37" s="42" t="s">
        <v>1104</v>
      </c>
      <c r="K37" s="38">
        <v>53</v>
      </c>
      <c r="L37" s="38">
        <v>2</v>
      </c>
      <c r="M37" s="42" t="s">
        <v>1603</v>
      </c>
      <c r="N37" s="38" t="s">
        <v>35</v>
      </c>
      <c r="O37" s="15" t="str">
        <f t="shared" si="0"/>
        <v>Phương</v>
      </c>
      <c r="P37" s="13" t="str">
        <f t="shared" si="1"/>
        <v>2009</v>
      </c>
    </row>
    <row r="38" spans="1:16" ht="15.75" customHeight="1" x14ac:dyDescent="0.25">
      <c r="A38" s="21">
        <f>IF(D38="","",MAX($A$8:A37)+1)</f>
        <v>31</v>
      </c>
      <c r="B38" s="22" t="s">
        <v>1983</v>
      </c>
      <c r="C38" s="23"/>
      <c r="D38" s="37" t="s">
        <v>1526</v>
      </c>
      <c r="E38" s="38" t="s">
        <v>25</v>
      </c>
      <c r="F38" s="38"/>
      <c r="G38" s="39" t="s">
        <v>1527</v>
      </c>
      <c r="H38" s="38" t="s">
        <v>27</v>
      </c>
      <c r="I38" s="41" t="s">
        <v>1528</v>
      </c>
      <c r="J38" s="42" t="s">
        <v>1529</v>
      </c>
      <c r="K38" s="38">
        <v>645</v>
      </c>
      <c r="L38" s="38">
        <v>17</v>
      </c>
      <c r="M38" s="42" t="s">
        <v>1584</v>
      </c>
      <c r="N38" s="38" t="s">
        <v>35</v>
      </c>
      <c r="O38" s="15" t="str">
        <f t="shared" si="0"/>
        <v>Quân</v>
      </c>
      <c r="P38" s="13" t="str">
        <f t="shared" si="1"/>
        <v>2009</v>
      </c>
    </row>
    <row r="39" spans="1:16" ht="15.75" customHeight="1" x14ac:dyDescent="0.25">
      <c r="A39" s="21">
        <f>IF(D39="","",MAX($A$8:A38)+1)</f>
        <v>32</v>
      </c>
      <c r="B39" s="22" t="s">
        <v>1984</v>
      </c>
      <c r="C39" s="23"/>
      <c r="D39" s="37" t="s">
        <v>964</v>
      </c>
      <c r="E39" s="38" t="s">
        <v>25</v>
      </c>
      <c r="F39" s="38"/>
      <c r="G39" s="39" t="s">
        <v>965</v>
      </c>
      <c r="H39" s="38" t="s">
        <v>27</v>
      </c>
      <c r="I39" s="41" t="s">
        <v>9</v>
      </c>
      <c r="J39" s="42" t="s">
        <v>966</v>
      </c>
      <c r="K39" s="38">
        <v>613</v>
      </c>
      <c r="L39" s="38">
        <v>24</v>
      </c>
      <c r="M39" s="42" t="s">
        <v>1591</v>
      </c>
      <c r="N39" s="38" t="s">
        <v>35</v>
      </c>
      <c r="O39" s="15" t="str">
        <f t="shared" si="0"/>
        <v>Sang</v>
      </c>
      <c r="P39" s="13" t="str">
        <f t="shared" si="1"/>
        <v>2009</v>
      </c>
    </row>
    <row r="40" spans="1:16" ht="15.75" customHeight="1" x14ac:dyDescent="0.25">
      <c r="A40" s="21">
        <f>IF(D40="","",MAX($A$8:A39)+1)</f>
        <v>33</v>
      </c>
      <c r="B40" s="22" t="s">
        <v>1985</v>
      </c>
      <c r="C40" s="23"/>
      <c r="D40" s="37" t="s">
        <v>159</v>
      </c>
      <c r="E40" s="38" t="s">
        <v>25</v>
      </c>
      <c r="F40" s="38"/>
      <c r="G40" s="43" t="s">
        <v>160</v>
      </c>
      <c r="H40" s="47" t="s">
        <v>27</v>
      </c>
      <c r="I40" s="41" t="s">
        <v>161</v>
      </c>
      <c r="J40" s="42" t="s">
        <v>162</v>
      </c>
      <c r="K40" s="38">
        <v>399</v>
      </c>
      <c r="L40" s="38">
        <v>14</v>
      </c>
      <c r="M40" s="42" t="s">
        <v>1581</v>
      </c>
      <c r="N40" s="38" t="s">
        <v>30</v>
      </c>
      <c r="O40" s="15" t="str">
        <f t="shared" si="0"/>
        <v>Tấn</v>
      </c>
      <c r="P40" s="13" t="str">
        <f t="shared" si="1"/>
        <v>2009</v>
      </c>
    </row>
    <row r="41" spans="1:16" ht="15.75" customHeight="1" x14ac:dyDescent="0.25">
      <c r="A41" s="21">
        <f>IF(D41="","",MAX($A$8:A40)+1)</f>
        <v>34</v>
      </c>
      <c r="B41" s="22" t="s">
        <v>1986</v>
      </c>
      <c r="C41" s="23"/>
      <c r="D41" s="37" t="s">
        <v>981</v>
      </c>
      <c r="E41" s="38" t="s">
        <v>25</v>
      </c>
      <c r="F41" s="38"/>
      <c r="G41" s="39" t="s">
        <v>982</v>
      </c>
      <c r="H41" s="47" t="s">
        <v>27</v>
      </c>
      <c r="I41" s="41" t="s">
        <v>983</v>
      </c>
      <c r="J41" s="42" t="s">
        <v>984</v>
      </c>
      <c r="K41" s="38">
        <v>1162</v>
      </c>
      <c r="L41" s="38">
        <v>29</v>
      </c>
      <c r="M41" s="42" t="s">
        <v>1598</v>
      </c>
      <c r="N41" s="38" t="s">
        <v>30</v>
      </c>
      <c r="O41" s="15" t="str">
        <f t="shared" si="0"/>
        <v>Thái</v>
      </c>
      <c r="P41" s="13" t="str">
        <f t="shared" si="1"/>
        <v>2009</v>
      </c>
    </row>
    <row r="42" spans="1:16" ht="15.75" customHeight="1" x14ac:dyDescent="0.25">
      <c r="A42" s="21">
        <f>IF(D42="","",MAX($A$8:A41)+1)</f>
        <v>35</v>
      </c>
      <c r="B42" s="22" t="s">
        <v>1987</v>
      </c>
      <c r="C42" s="23"/>
      <c r="D42" s="37" t="s">
        <v>985</v>
      </c>
      <c r="E42" s="38" t="s">
        <v>25</v>
      </c>
      <c r="F42" s="38"/>
      <c r="G42" s="39" t="s">
        <v>541</v>
      </c>
      <c r="H42" s="38" t="s">
        <v>27</v>
      </c>
      <c r="I42" s="41" t="s">
        <v>986</v>
      </c>
      <c r="J42" s="42" t="s">
        <v>987</v>
      </c>
      <c r="K42" s="38">
        <v>223</v>
      </c>
      <c r="L42" s="38">
        <v>13</v>
      </c>
      <c r="M42" s="42" t="s">
        <v>1584</v>
      </c>
      <c r="N42" s="38" t="s">
        <v>35</v>
      </c>
      <c r="O42" s="15" t="str">
        <f t="shared" si="0"/>
        <v>Thắng</v>
      </c>
      <c r="P42" s="13" t="str">
        <f t="shared" si="1"/>
        <v>2009</v>
      </c>
    </row>
    <row r="43" spans="1:16" ht="15.75" customHeight="1" x14ac:dyDescent="0.25">
      <c r="A43" s="21">
        <f>IF(D43="","",MAX($A$8:A42)+1)</f>
        <v>36</v>
      </c>
      <c r="B43" s="22" t="s">
        <v>1988</v>
      </c>
      <c r="C43" s="23"/>
      <c r="D43" s="37" t="s">
        <v>841</v>
      </c>
      <c r="E43" s="38" t="s">
        <v>25</v>
      </c>
      <c r="F43" s="38"/>
      <c r="G43" s="39" t="s">
        <v>842</v>
      </c>
      <c r="H43" s="47" t="s">
        <v>27</v>
      </c>
      <c r="I43" s="41" t="s">
        <v>843</v>
      </c>
      <c r="J43" s="42" t="s">
        <v>844</v>
      </c>
      <c r="K43" s="38">
        <v>880</v>
      </c>
      <c r="L43" s="38">
        <v>35</v>
      </c>
      <c r="M43" s="42" t="s">
        <v>1612</v>
      </c>
      <c r="N43" s="38" t="s">
        <v>62</v>
      </c>
      <c r="O43" s="15" t="str">
        <f t="shared" si="0"/>
        <v>Thựt</v>
      </c>
      <c r="P43" s="13" t="str">
        <f t="shared" si="1"/>
        <v>2009</v>
      </c>
    </row>
    <row r="44" spans="1:16" ht="15.75" customHeight="1" x14ac:dyDescent="0.25">
      <c r="A44" s="21">
        <f>IF(D44="","",MAX($A$8:A43)+1)</f>
        <v>37</v>
      </c>
      <c r="B44" s="22" t="s">
        <v>1989</v>
      </c>
      <c r="C44" s="23"/>
      <c r="D44" s="37" t="s">
        <v>1275</v>
      </c>
      <c r="E44" s="38" t="s">
        <v>45</v>
      </c>
      <c r="F44" s="38"/>
      <c r="G44" s="39" t="s">
        <v>1276</v>
      </c>
      <c r="H44" s="47" t="s">
        <v>27</v>
      </c>
      <c r="I44" s="41" t="s">
        <v>1277</v>
      </c>
      <c r="J44" s="42" t="s">
        <v>1278</v>
      </c>
      <c r="K44" s="38">
        <v>117</v>
      </c>
      <c r="L44" s="38">
        <v>4</v>
      </c>
      <c r="M44" s="42" t="s">
        <v>1582</v>
      </c>
      <c r="N44" s="38" t="s">
        <v>62</v>
      </c>
      <c r="O44" s="15" t="str">
        <f t="shared" si="0"/>
        <v>Thùy</v>
      </c>
      <c r="P44" s="13" t="str">
        <f t="shared" si="1"/>
        <v>2008</v>
      </c>
    </row>
    <row r="45" spans="1:16" ht="15.75" customHeight="1" x14ac:dyDescent="0.25">
      <c r="A45" s="21">
        <f>IF(D45="","",MAX($A$8:A44)+1)</f>
        <v>38</v>
      </c>
      <c r="B45" s="22" t="s">
        <v>1990</v>
      </c>
      <c r="C45" s="23"/>
      <c r="D45" s="37" t="s">
        <v>505</v>
      </c>
      <c r="E45" s="38" t="s">
        <v>25</v>
      </c>
      <c r="F45" s="38"/>
      <c r="G45" s="39" t="s">
        <v>302</v>
      </c>
      <c r="H45" s="38" t="s">
        <v>27</v>
      </c>
      <c r="I45" s="41" t="s">
        <v>506</v>
      </c>
      <c r="J45" s="42" t="s">
        <v>507</v>
      </c>
      <c r="K45" s="38">
        <v>20</v>
      </c>
      <c r="L45" s="38">
        <v>4</v>
      </c>
      <c r="M45" s="42" t="s">
        <v>1597</v>
      </c>
      <c r="N45" s="38" t="s">
        <v>35</v>
      </c>
      <c r="O45" s="15" t="str">
        <f t="shared" si="0"/>
        <v>Tường</v>
      </c>
      <c r="P45" s="13" t="str">
        <f t="shared" si="1"/>
        <v>2009</v>
      </c>
    </row>
    <row r="46" spans="1:16" ht="15.75" customHeight="1" x14ac:dyDescent="0.25">
      <c r="A46" s="21">
        <f>IF(D46="","",MAX($A$8:A45)+1)</f>
        <v>39</v>
      </c>
      <c r="B46" s="22" t="s">
        <v>1991</v>
      </c>
      <c r="C46" s="23"/>
      <c r="D46" s="37" t="s">
        <v>825</v>
      </c>
      <c r="E46" s="38" t="s">
        <v>396</v>
      </c>
      <c r="F46" s="38"/>
      <c r="G46" s="39" t="s">
        <v>826</v>
      </c>
      <c r="H46" s="38" t="s">
        <v>27</v>
      </c>
      <c r="I46" s="41" t="s">
        <v>827</v>
      </c>
      <c r="J46" s="42" t="s">
        <v>828</v>
      </c>
      <c r="K46" s="38">
        <v>993</v>
      </c>
      <c r="L46" s="38">
        <v>24</v>
      </c>
      <c r="M46" s="42" t="s">
        <v>1584</v>
      </c>
      <c r="N46" s="38" t="s">
        <v>35</v>
      </c>
      <c r="O46" s="15" t="str">
        <f t="shared" si="0"/>
        <v>Tuyền</v>
      </c>
      <c r="P46" s="13" t="str">
        <f t="shared" si="1"/>
        <v>2009</v>
      </c>
    </row>
    <row r="47" spans="1:16" ht="15.75" customHeight="1" x14ac:dyDescent="0.25">
      <c r="A47" s="21">
        <f>IF(D47="","",MAX($A$8:A46)+1)</f>
        <v>40</v>
      </c>
      <c r="B47" s="22" t="s">
        <v>1992</v>
      </c>
      <c r="C47" s="23"/>
      <c r="D47" s="37" t="s">
        <v>1123</v>
      </c>
      <c r="E47" s="38" t="s">
        <v>45</v>
      </c>
      <c r="F47" s="38"/>
      <c r="G47" s="39" t="s">
        <v>1124</v>
      </c>
      <c r="H47" s="47" t="s">
        <v>27</v>
      </c>
      <c r="I47" s="41" t="s">
        <v>1125</v>
      </c>
      <c r="J47" s="42" t="s">
        <v>1126</v>
      </c>
      <c r="K47" s="38">
        <v>876</v>
      </c>
      <c r="L47" s="38">
        <v>35</v>
      </c>
      <c r="M47" s="42" t="s">
        <v>1592</v>
      </c>
      <c r="N47" s="38" t="s">
        <v>62</v>
      </c>
      <c r="O47" s="15" t="str">
        <f t="shared" si="0"/>
        <v>Tuyền</v>
      </c>
      <c r="P47" s="13" t="str">
        <f t="shared" si="1"/>
        <v>2008</v>
      </c>
    </row>
    <row r="48" spans="1:16" ht="15.75" customHeight="1" x14ac:dyDescent="0.25">
      <c r="A48" s="21">
        <f>IF(D48="","",MAX($A$8:A47)+1)</f>
        <v>41</v>
      </c>
      <c r="B48" s="22" t="s">
        <v>1993</v>
      </c>
      <c r="C48" s="23"/>
      <c r="D48" s="37" t="s">
        <v>1265</v>
      </c>
      <c r="E48" s="38" t="s">
        <v>45</v>
      </c>
      <c r="F48" s="38"/>
      <c r="G48" s="39" t="s">
        <v>1266</v>
      </c>
      <c r="H48" s="38" t="s">
        <v>27</v>
      </c>
      <c r="I48" s="41" t="s">
        <v>1267</v>
      </c>
      <c r="J48" s="42" t="s">
        <v>1268</v>
      </c>
      <c r="K48" s="38">
        <v>587</v>
      </c>
      <c r="L48" s="38">
        <v>16</v>
      </c>
      <c r="M48" s="42" t="s">
        <v>1584</v>
      </c>
      <c r="N48" s="38" t="s">
        <v>35</v>
      </c>
      <c r="O48" s="15" t="str">
        <f t="shared" si="0"/>
        <v>Tuyết</v>
      </c>
      <c r="P48" s="13" t="str">
        <f t="shared" si="1"/>
        <v>2009</v>
      </c>
    </row>
    <row r="49" spans="1:16" ht="15.75" customHeight="1" x14ac:dyDescent="0.25">
      <c r="A49" s="21">
        <f>IF(D49="","",MAX($A$8:A48)+1)</f>
        <v>42</v>
      </c>
      <c r="B49" s="22" t="s">
        <v>1994</v>
      </c>
      <c r="C49" s="23"/>
      <c r="D49" s="37" t="s">
        <v>194</v>
      </c>
      <c r="E49" s="38" t="s">
        <v>25</v>
      </c>
      <c r="F49" s="38"/>
      <c r="G49" s="39" t="s">
        <v>195</v>
      </c>
      <c r="H49" s="47" t="s">
        <v>27</v>
      </c>
      <c r="I49" s="41" t="s">
        <v>196</v>
      </c>
      <c r="J49" s="42" t="s">
        <v>197</v>
      </c>
      <c r="K49" s="38">
        <v>396</v>
      </c>
      <c r="L49" s="38">
        <v>12</v>
      </c>
      <c r="M49" s="42" t="s">
        <v>1582</v>
      </c>
      <c r="N49" s="38" t="s">
        <v>62</v>
      </c>
      <c r="O49" s="15" t="str">
        <f t="shared" si="0"/>
        <v>Vĩ</v>
      </c>
      <c r="P49" s="13" t="str">
        <f t="shared" si="1"/>
        <v>2009</v>
      </c>
    </row>
    <row r="50" spans="1:16" ht="15.75" customHeight="1" x14ac:dyDescent="0.25">
      <c r="A50" s="21">
        <f>IF(D50="","",MAX($A$8:A49)+1)</f>
        <v>43</v>
      </c>
      <c r="B50" s="22" t="s">
        <v>1995</v>
      </c>
      <c r="C50" s="23"/>
      <c r="D50" s="37" t="s">
        <v>686</v>
      </c>
      <c r="E50" s="38" t="s">
        <v>45</v>
      </c>
      <c r="F50" s="38"/>
      <c r="G50" s="39" t="s">
        <v>855</v>
      </c>
      <c r="H50" s="40" t="s">
        <v>27</v>
      </c>
      <c r="I50" s="41" t="s">
        <v>856</v>
      </c>
      <c r="J50" s="42" t="s">
        <v>857</v>
      </c>
      <c r="K50" s="38">
        <v>680</v>
      </c>
      <c r="L50" s="38">
        <v>19</v>
      </c>
      <c r="M50" s="42" t="s">
        <v>1584</v>
      </c>
      <c r="N50" s="38" t="s">
        <v>35</v>
      </c>
      <c r="O50" s="15" t="str">
        <f t="shared" si="0"/>
        <v>Vy</v>
      </c>
      <c r="P50" s="13" t="str">
        <f t="shared" si="1"/>
        <v>2009</v>
      </c>
    </row>
    <row r="51" spans="1:16" ht="15.75" customHeight="1" x14ac:dyDescent="0.25">
      <c r="A51" s="21">
        <f>IF(D51="","",MAX($A$8:A50)+1)</f>
        <v>44</v>
      </c>
      <c r="B51" s="22" t="s">
        <v>1996</v>
      </c>
      <c r="C51" s="23"/>
      <c r="D51" s="37" t="s">
        <v>373</v>
      </c>
      <c r="E51" s="38" t="s">
        <v>45</v>
      </c>
      <c r="F51" s="38"/>
      <c r="G51" s="39" t="s">
        <v>374</v>
      </c>
      <c r="H51" s="44" t="s">
        <v>27</v>
      </c>
      <c r="I51" s="41" t="s">
        <v>375</v>
      </c>
      <c r="J51" s="42" t="s">
        <v>376</v>
      </c>
      <c r="K51" s="38">
        <v>1085</v>
      </c>
      <c r="L51" s="38">
        <v>36</v>
      </c>
      <c r="M51" s="42" t="s">
        <v>1581</v>
      </c>
      <c r="N51" s="38" t="s">
        <v>30</v>
      </c>
      <c r="O51" s="15" t="str">
        <f t="shared" si="0"/>
        <v>Ý</v>
      </c>
      <c r="P51" s="13" t="str">
        <f t="shared" si="1"/>
        <v>2009</v>
      </c>
    </row>
    <row r="52" spans="1:16" ht="15.75" customHeight="1" x14ac:dyDescent="0.25">
      <c r="A52" s="21" t="str">
        <f>IF(D52="","",MAX($A$8:A51)+1)</f>
        <v/>
      </c>
      <c r="B52" s="22"/>
      <c r="C52" s="23"/>
      <c r="D52" s="48"/>
      <c r="E52" s="49"/>
      <c r="F52" s="49"/>
      <c r="G52" s="50"/>
      <c r="H52" s="45"/>
      <c r="I52" s="45"/>
      <c r="J52" s="45"/>
      <c r="K52" s="49"/>
      <c r="L52" s="49"/>
      <c r="M52" s="45"/>
      <c r="N52" s="45"/>
      <c r="O52" s="15" t="str">
        <f t="shared" si="0"/>
        <v/>
      </c>
      <c r="P52" s="13" t="str">
        <f t="shared" si="1"/>
        <v/>
      </c>
    </row>
    <row r="53" spans="1:16" ht="15.75" customHeight="1" x14ac:dyDescent="0.25">
      <c r="A53" s="21" t="str">
        <f>IF(D53="","",MAX($A$8:A52)+1)</f>
        <v/>
      </c>
      <c r="B53" s="22"/>
      <c r="C53" s="23"/>
      <c r="D53" s="48"/>
      <c r="E53" s="49"/>
      <c r="F53" s="49"/>
      <c r="G53" s="50"/>
      <c r="H53" s="45"/>
      <c r="I53" s="45"/>
      <c r="J53" s="45"/>
      <c r="K53" s="49"/>
      <c r="L53" s="49"/>
      <c r="M53" s="45"/>
      <c r="N53" s="45"/>
      <c r="O53" s="15" t="str">
        <f t="shared" ref="O53:O57" si="2">TRIM(RIGHT(SUBSTITUTE(TRIM(D53)," ",REPT(" ",LEN(TRIM(D53)))),LEN(TRIM(D53))))</f>
        <v/>
      </c>
      <c r="P53" s="13" t="str">
        <f t="shared" ref="P53:P57" si="3">RIGHT(G53,4)</f>
        <v/>
      </c>
    </row>
    <row r="54" spans="1:16" ht="15.75" customHeight="1" x14ac:dyDescent="0.25">
      <c r="A54" s="21" t="str">
        <f>IF(D54="","",MAX($A$8:A53)+1)</f>
        <v/>
      </c>
      <c r="B54" s="22"/>
      <c r="C54" s="23"/>
      <c r="D54" s="48"/>
      <c r="E54" s="49"/>
      <c r="F54" s="49"/>
      <c r="G54" s="50"/>
      <c r="H54" s="45"/>
      <c r="I54" s="45"/>
      <c r="J54" s="45"/>
      <c r="K54" s="49"/>
      <c r="L54" s="49"/>
      <c r="M54" s="45"/>
      <c r="N54" s="45"/>
      <c r="O54" s="15" t="str">
        <f t="shared" si="2"/>
        <v/>
      </c>
      <c r="P54" s="13" t="str">
        <f t="shared" si="3"/>
        <v/>
      </c>
    </row>
    <row r="55" spans="1:16" ht="15.75" customHeight="1" x14ac:dyDescent="0.25">
      <c r="A55" s="21" t="str">
        <f>IF(D55="","",MAX($A$8:A54)+1)</f>
        <v/>
      </c>
      <c r="B55" s="22"/>
      <c r="C55" s="23"/>
      <c r="D55" s="48"/>
      <c r="E55" s="49"/>
      <c r="F55" s="49"/>
      <c r="G55" s="50"/>
      <c r="H55" s="45"/>
      <c r="I55" s="45"/>
      <c r="J55" s="45"/>
      <c r="K55" s="49"/>
      <c r="L55" s="49"/>
      <c r="M55" s="45"/>
      <c r="N55" s="45"/>
      <c r="O55" s="15" t="str">
        <f t="shared" si="2"/>
        <v/>
      </c>
      <c r="P55" s="13" t="str">
        <f t="shared" si="3"/>
        <v/>
      </c>
    </row>
    <row r="56" spans="1:16" ht="15.75" customHeight="1" x14ac:dyDescent="0.25">
      <c r="A56" s="21" t="str">
        <f>IF(D56="","",MAX($A$8:A55)+1)</f>
        <v/>
      </c>
      <c r="B56" s="22"/>
      <c r="C56" s="23"/>
      <c r="D56" s="48"/>
      <c r="E56" s="49"/>
      <c r="F56" s="49"/>
      <c r="G56" s="50"/>
      <c r="H56" s="45"/>
      <c r="I56" s="45"/>
      <c r="J56" s="45"/>
      <c r="K56" s="49"/>
      <c r="L56" s="49"/>
      <c r="M56" s="45"/>
      <c r="N56" s="45"/>
      <c r="O56" s="15" t="str">
        <f t="shared" si="2"/>
        <v/>
      </c>
      <c r="P56" s="13" t="str">
        <f t="shared" si="3"/>
        <v/>
      </c>
    </row>
    <row r="57" spans="1:16" ht="15.75" customHeight="1" x14ac:dyDescent="0.25">
      <c r="A57" s="21" t="str">
        <f>IF(D57="","",MAX($A$8:A56)+1)</f>
        <v/>
      </c>
      <c r="B57" s="22"/>
      <c r="C57" s="23"/>
      <c r="D57" s="48"/>
      <c r="E57" s="49"/>
      <c r="F57" s="49"/>
      <c r="G57" s="50"/>
      <c r="H57" s="45"/>
      <c r="I57" s="45"/>
      <c r="J57" s="45"/>
      <c r="K57" s="49"/>
      <c r="L57" s="49"/>
      <c r="M57" s="45"/>
      <c r="N57" s="45"/>
      <c r="O57" s="15" t="str">
        <f t="shared" si="2"/>
        <v/>
      </c>
      <c r="P57" s="13" t="str">
        <f t="shared" si="3"/>
        <v/>
      </c>
    </row>
    <row r="58" spans="1:16" ht="15.75" customHeight="1" x14ac:dyDescent="0.25">
      <c r="A58" s="24"/>
      <c r="B58" s="25"/>
      <c r="C58" s="26"/>
      <c r="D58" s="27"/>
      <c r="E58" s="28"/>
      <c r="F58" s="28"/>
      <c r="G58" s="29"/>
      <c r="H58" s="30"/>
      <c r="I58" s="30"/>
      <c r="J58" s="30"/>
      <c r="K58" s="31"/>
      <c r="L58" s="31"/>
      <c r="M58" s="30"/>
      <c r="N58" s="30"/>
      <c r="O58" s="32"/>
      <c r="P58" s="29"/>
    </row>
    <row r="59" spans="1:16" ht="15.75" x14ac:dyDescent="0.25">
      <c r="C59" s="3"/>
      <c r="D59" s="93" t="str">
        <f>"Tổng kết danh sách có "&amp;COUNT($A$8:A57)&amp;" học sinh "&amp; "("&amp; COUNTIF($E$8:E57,"x")&amp;" nữ)"</f>
        <v>Tổng kết danh sách có 44 học sinh (23 nữ)</v>
      </c>
      <c r="E59" s="93"/>
      <c r="F59" s="93"/>
      <c r="G59" s="93"/>
      <c r="H59" s="93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35"/>
      <c r="J65" s="36" t="str">
        <f>'6a1_2021'!J65</f>
        <v>Nguyễn Thanh Hùng</v>
      </c>
    </row>
  </sheetData>
  <sortState ref="B8:Q52">
    <sortCondition ref="O8:O52"/>
    <sortCondition ref="D8:D52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opLeftCell="A46" zoomScale="80" zoomScaleNormal="80" workbookViewId="0">
      <selection activeCell="B38" sqref="B38:N52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28515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9" ht="28.5" customHeight="1" x14ac:dyDescent="0.25">
      <c r="A1" s="77" t="s">
        <v>20</v>
      </c>
      <c r="B1" s="78"/>
      <c r="C1" s="78"/>
      <c r="D1" s="78"/>
      <c r="E1" s="1"/>
      <c r="F1" s="88" t="s">
        <v>21</v>
      </c>
      <c r="G1" s="89"/>
      <c r="H1" s="89"/>
      <c r="I1" s="89"/>
      <c r="J1" s="89"/>
      <c r="K1" s="1"/>
      <c r="L1" s="1"/>
      <c r="M1" s="1"/>
    </row>
    <row r="2" spans="1:19" ht="18" customHeight="1" x14ac:dyDescent="0.25">
      <c r="B2" s="33"/>
      <c r="C2" s="3"/>
      <c r="D2" s="3"/>
      <c r="F2" s="97" t="str">
        <f>'6a1_2021'!F2:J2</f>
        <v>Vĩnh Thạnh Trung, ngày 11 tháng 9 năm 2020</v>
      </c>
      <c r="G2" s="97"/>
      <c r="H2" s="97"/>
      <c r="I2" s="97"/>
      <c r="J2" s="97"/>
      <c r="K2" s="3"/>
    </row>
    <row r="3" spans="1:19" ht="15.75" customHeight="1" x14ac:dyDescent="0.25">
      <c r="A3" s="34"/>
      <c r="B3" s="33"/>
      <c r="D3" s="99" t="s">
        <v>2126</v>
      </c>
      <c r="E3" s="5"/>
      <c r="F3" s="70" t="s">
        <v>1298</v>
      </c>
      <c r="G3" s="70"/>
      <c r="H3" s="70"/>
      <c r="I3" s="70"/>
      <c r="J3" s="70"/>
      <c r="K3" s="5"/>
      <c r="L3" s="5"/>
      <c r="M3" s="5"/>
    </row>
    <row r="4" spans="1:19" ht="14.25" customHeight="1" x14ac:dyDescent="0.25">
      <c r="A4" s="4"/>
      <c r="E4" s="6"/>
      <c r="F4" s="6"/>
      <c r="G4" s="6"/>
      <c r="H4" s="98" t="str">
        <f>'6a1_2021'!H4:I4</f>
        <v>Năm học: 2020-2021</v>
      </c>
      <c r="I4" s="98"/>
      <c r="J4" s="7"/>
      <c r="K4" s="6"/>
      <c r="L4" s="6"/>
      <c r="M4" s="6"/>
      <c r="O4" s="6"/>
    </row>
    <row r="5" spans="1:19" ht="15.75" x14ac:dyDescent="0.25">
      <c r="E5" s="8"/>
      <c r="F5" s="94" t="s">
        <v>7</v>
      </c>
      <c r="G5" s="94"/>
      <c r="H5" s="94"/>
      <c r="I5" s="92" t="s">
        <v>1580</v>
      </c>
      <c r="J5" s="92"/>
      <c r="K5" s="8"/>
      <c r="L5" s="86"/>
      <c r="M5" s="87"/>
    </row>
    <row r="6" spans="1:19" ht="21" customHeight="1" x14ac:dyDescent="0.25">
      <c r="A6" s="73" t="s">
        <v>0</v>
      </c>
      <c r="B6" s="73" t="s">
        <v>1</v>
      </c>
      <c r="C6" s="73" t="s">
        <v>2</v>
      </c>
      <c r="D6" s="75" t="s">
        <v>11</v>
      </c>
      <c r="E6" s="95" t="s">
        <v>22</v>
      </c>
      <c r="F6" s="79" t="s">
        <v>16</v>
      </c>
      <c r="G6" s="81" t="s">
        <v>8</v>
      </c>
      <c r="H6" s="75" t="s">
        <v>12</v>
      </c>
      <c r="I6" s="73" t="s">
        <v>14</v>
      </c>
      <c r="J6" s="73" t="s">
        <v>13</v>
      </c>
      <c r="K6" s="83" t="s">
        <v>3</v>
      </c>
      <c r="L6" s="84"/>
      <c r="M6" s="85"/>
      <c r="N6" s="75" t="s">
        <v>10</v>
      </c>
      <c r="O6" s="75" t="s">
        <v>19</v>
      </c>
      <c r="P6" s="71" t="s">
        <v>18</v>
      </c>
    </row>
    <row r="7" spans="1:19" ht="21.75" customHeight="1" x14ac:dyDescent="0.25">
      <c r="A7" s="74"/>
      <c r="B7" s="74"/>
      <c r="C7" s="74"/>
      <c r="D7" s="76"/>
      <c r="E7" s="96"/>
      <c r="F7" s="80"/>
      <c r="G7" s="82"/>
      <c r="H7" s="76"/>
      <c r="I7" s="74"/>
      <c r="J7" s="74"/>
      <c r="K7" s="16" t="s">
        <v>4</v>
      </c>
      <c r="L7" s="17" t="s">
        <v>5</v>
      </c>
      <c r="M7" s="17" t="s">
        <v>15</v>
      </c>
      <c r="N7" s="76"/>
      <c r="O7" s="76"/>
      <c r="P7" s="72"/>
    </row>
    <row r="8" spans="1:19" ht="15.75" customHeight="1" x14ac:dyDescent="0.25">
      <c r="A8" s="18">
        <f>IF(D8="","",1)</f>
        <v>1</v>
      </c>
      <c r="B8" s="22" t="s">
        <v>1997</v>
      </c>
      <c r="C8" s="20"/>
      <c r="D8" s="37" t="s">
        <v>212</v>
      </c>
      <c r="E8" s="38" t="s">
        <v>45</v>
      </c>
      <c r="F8" s="38"/>
      <c r="G8" s="39" t="s">
        <v>213</v>
      </c>
      <c r="H8" s="38" t="s">
        <v>27</v>
      </c>
      <c r="I8" s="41" t="s">
        <v>214</v>
      </c>
      <c r="J8" s="42" t="s">
        <v>215</v>
      </c>
      <c r="K8" s="38">
        <v>100</v>
      </c>
      <c r="L8" s="38">
        <v>4</v>
      </c>
      <c r="M8" s="42" t="s">
        <v>1591</v>
      </c>
      <c r="N8" s="38" t="s">
        <v>35</v>
      </c>
      <c r="O8" s="14" t="str">
        <f t="shared" ref="O8:O52" si="0">TRIM(RIGHT(SUBSTITUTE(TRIM(D8)," ",REPT(" ",LEN(TRIM(D8)))),LEN(TRIM(D8))))</f>
        <v>An</v>
      </c>
      <c r="P8" s="12" t="str">
        <f t="shared" ref="P8:P52" si="1">RIGHT(G8,4)</f>
        <v>2009</v>
      </c>
      <c r="Q8" s="9"/>
      <c r="S8" s="9"/>
    </row>
    <row r="9" spans="1:19" ht="15.75" customHeight="1" x14ac:dyDescent="0.25">
      <c r="A9" s="21">
        <f>IF(D9="","",MAX($A$8:A8)+1)</f>
        <v>2</v>
      </c>
      <c r="B9" s="22" t="s">
        <v>1998</v>
      </c>
      <c r="C9" s="23"/>
      <c r="D9" s="37" t="s">
        <v>866</v>
      </c>
      <c r="E9" s="38" t="s">
        <v>45</v>
      </c>
      <c r="F9" s="38"/>
      <c r="G9" s="39" t="s">
        <v>59</v>
      </c>
      <c r="H9" s="38" t="s">
        <v>27</v>
      </c>
      <c r="I9" s="41" t="s">
        <v>867</v>
      </c>
      <c r="J9" s="42" t="s">
        <v>868</v>
      </c>
      <c r="K9" s="38">
        <v>381</v>
      </c>
      <c r="L9" s="38">
        <v>16</v>
      </c>
      <c r="M9" s="42" t="s">
        <v>1591</v>
      </c>
      <c r="N9" s="38" t="s">
        <v>35</v>
      </c>
      <c r="O9" s="15" t="str">
        <f t="shared" si="0"/>
        <v>Ánh</v>
      </c>
      <c r="P9" s="13" t="str">
        <f t="shared" si="1"/>
        <v>2009</v>
      </c>
    </row>
    <row r="10" spans="1:19" ht="15.75" customHeight="1" x14ac:dyDescent="0.25">
      <c r="A10" s="21">
        <f>IF(D10="","",MAX($A$8:A9)+1)</f>
        <v>3</v>
      </c>
      <c r="B10" s="22" t="s">
        <v>1999</v>
      </c>
      <c r="C10" s="23"/>
      <c r="D10" s="37" t="s">
        <v>386</v>
      </c>
      <c r="E10" s="38" t="s">
        <v>25</v>
      </c>
      <c r="F10" s="38"/>
      <c r="G10" s="39" t="s">
        <v>86</v>
      </c>
      <c r="H10" s="47" t="s">
        <v>27</v>
      </c>
      <c r="I10" s="41" t="s">
        <v>387</v>
      </c>
      <c r="J10" s="42" t="s">
        <v>388</v>
      </c>
      <c r="K10" s="38">
        <v>871</v>
      </c>
      <c r="L10" s="38">
        <v>22</v>
      </c>
      <c r="M10" s="42" t="s">
        <v>1598</v>
      </c>
      <c r="N10" s="38" t="s">
        <v>30</v>
      </c>
      <c r="O10" s="15" t="str">
        <f t="shared" si="0"/>
        <v>Bảo</v>
      </c>
      <c r="P10" s="13" t="str">
        <f t="shared" si="1"/>
        <v>2009</v>
      </c>
    </row>
    <row r="11" spans="1:19" ht="15.75" customHeight="1" x14ac:dyDescent="0.25">
      <c r="A11" s="21">
        <f>IF(D11="","",MAX($A$8:A10)+1)</f>
        <v>4</v>
      </c>
      <c r="B11" s="22" t="s">
        <v>2000</v>
      </c>
      <c r="C11" s="23"/>
      <c r="D11" s="37" t="s">
        <v>393</v>
      </c>
      <c r="E11" s="38" t="s">
        <v>25</v>
      </c>
      <c r="F11" s="38"/>
      <c r="G11" s="39" t="s">
        <v>90</v>
      </c>
      <c r="H11" s="38" t="s">
        <v>27</v>
      </c>
      <c r="I11" s="41" t="s">
        <v>394</v>
      </c>
      <c r="J11" s="42" t="s">
        <v>395</v>
      </c>
      <c r="K11" s="38" t="s">
        <v>25</v>
      </c>
      <c r="L11" s="38">
        <v>19</v>
      </c>
      <c r="M11" s="42" t="s">
        <v>1581</v>
      </c>
      <c r="N11" s="38" t="s">
        <v>35</v>
      </c>
      <c r="O11" s="15" t="str">
        <f t="shared" si="0"/>
        <v>Chương</v>
      </c>
      <c r="P11" s="13" t="str">
        <f t="shared" si="1"/>
        <v>2009</v>
      </c>
    </row>
    <row r="12" spans="1:19" ht="15.75" customHeight="1" x14ac:dyDescent="0.25">
      <c r="A12" s="21">
        <f>IF(D12="","",MAX($A$8:A11)+1)</f>
        <v>5</v>
      </c>
      <c r="B12" s="22" t="s">
        <v>2001</v>
      </c>
      <c r="C12" s="23"/>
      <c r="D12" s="37" t="s">
        <v>1312</v>
      </c>
      <c r="E12" s="38" t="s">
        <v>45</v>
      </c>
      <c r="F12" s="38"/>
      <c r="G12" s="39" t="s">
        <v>741</v>
      </c>
      <c r="H12" s="38" t="s">
        <v>27</v>
      </c>
      <c r="I12" s="41" t="s">
        <v>1313</v>
      </c>
      <c r="J12" s="42" t="s">
        <v>1314</v>
      </c>
      <c r="K12" s="38">
        <v>554</v>
      </c>
      <c r="L12" s="38">
        <v>22</v>
      </c>
      <c r="M12" s="42" t="s">
        <v>1591</v>
      </c>
      <c r="N12" s="38" t="s">
        <v>35</v>
      </c>
      <c r="O12" s="15" t="str">
        <f t="shared" si="0"/>
        <v>Dung</v>
      </c>
      <c r="P12" s="13" t="str">
        <f t="shared" si="1"/>
        <v>2009</v>
      </c>
    </row>
    <row r="13" spans="1:19" ht="15.75" customHeight="1" x14ac:dyDescent="0.25">
      <c r="A13" s="21">
        <f>IF(D13="","",MAX($A$8:A12)+1)</f>
        <v>6</v>
      </c>
      <c r="B13" s="22" t="s">
        <v>2002</v>
      </c>
      <c r="C13" s="23"/>
      <c r="D13" s="37" t="s">
        <v>880</v>
      </c>
      <c r="E13" s="38" t="s">
        <v>25</v>
      </c>
      <c r="F13" s="38"/>
      <c r="G13" s="39" t="s">
        <v>132</v>
      </c>
      <c r="H13" s="47" t="s">
        <v>27</v>
      </c>
      <c r="I13" s="41" t="s">
        <v>881</v>
      </c>
      <c r="J13" s="42" t="s">
        <v>882</v>
      </c>
      <c r="K13" s="38">
        <v>259</v>
      </c>
      <c r="L13" s="38">
        <v>8</v>
      </c>
      <c r="M13" s="42" t="s">
        <v>1583</v>
      </c>
      <c r="N13" s="38" t="s">
        <v>62</v>
      </c>
      <c r="O13" s="15" t="str">
        <f t="shared" si="0"/>
        <v>Duy</v>
      </c>
      <c r="P13" s="13" t="str">
        <f t="shared" si="1"/>
        <v>2009</v>
      </c>
    </row>
    <row r="14" spans="1:19" ht="15.75" customHeight="1" x14ac:dyDescent="0.25">
      <c r="A14" s="21">
        <f>IF(D14="","",MAX($A$8:A13)+1)</f>
        <v>7</v>
      </c>
      <c r="B14" s="22" t="s">
        <v>2003</v>
      </c>
      <c r="C14" s="23"/>
      <c r="D14" s="37" t="s">
        <v>54</v>
      </c>
      <c r="E14" s="38" t="s">
        <v>45</v>
      </c>
      <c r="F14" s="38"/>
      <c r="G14" s="39" t="s">
        <v>55</v>
      </c>
      <c r="H14" s="38" t="s">
        <v>27</v>
      </c>
      <c r="I14" s="41" t="s">
        <v>56</v>
      </c>
      <c r="J14" s="42" t="s">
        <v>57</v>
      </c>
      <c r="K14" s="38">
        <v>71</v>
      </c>
      <c r="L14" s="38">
        <v>2</v>
      </c>
      <c r="M14" s="42" t="s">
        <v>1584</v>
      </c>
      <c r="N14" s="38" t="s">
        <v>35</v>
      </c>
      <c r="O14" s="15" t="str">
        <f t="shared" si="0"/>
        <v>Duyên</v>
      </c>
      <c r="P14" s="13" t="str">
        <f t="shared" si="1"/>
        <v>2009</v>
      </c>
    </row>
    <row r="15" spans="1:19" ht="15.75" customHeight="1" x14ac:dyDescent="0.25">
      <c r="A15" s="21">
        <f>IF(D15="","",MAX($A$8:A14)+1)</f>
        <v>8</v>
      </c>
      <c r="B15" s="22" t="s">
        <v>2004</v>
      </c>
      <c r="C15" s="23"/>
      <c r="D15" s="37" t="s">
        <v>233</v>
      </c>
      <c r="E15" s="38" t="s">
        <v>45</v>
      </c>
      <c r="F15" s="38"/>
      <c r="G15" s="39" t="s">
        <v>234</v>
      </c>
      <c r="H15" s="47" t="s">
        <v>27</v>
      </c>
      <c r="I15" s="41" t="s">
        <v>235</v>
      </c>
      <c r="J15" s="42" t="s">
        <v>236</v>
      </c>
      <c r="K15" s="38">
        <v>286</v>
      </c>
      <c r="L15" s="38">
        <v>10</v>
      </c>
      <c r="M15" s="42" t="s">
        <v>1581</v>
      </c>
      <c r="N15" s="38" t="s">
        <v>30</v>
      </c>
      <c r="O15" s="15" t="str">
        <f t="shared" si="0"/>
        <v>Duyên</v>
      </c>
      <c r="P15" s="13" t="str">
        <f t="shared" si="1"/>
        <v>2009</v>
      </c>
    </row>
    <row r="16" spans="1:19" ht="15.75" customHeight="1" x14ac:dyDescent="0.25">
      <c r="A16" s="21">
        <f>IF(D16="","",MAX($A$8:A15)+1)</f>
        <v>9</v>
      </c>
      <c r="B16" s="22" t="s">
        <v>2005</v>
      </c>
      <c r="C16" s="23"/>
      <c r="D16" s="37" t="s">
        <v>244</v>
      </c>
      <c r="E16" s="38" t="s">
        <v>45</v>
      </c>
      <c r="F16" s="38"/>
      <c r="G16" s="39" t="s">
        <v>245</v>
      </c>
      <c r="H16" s="38" t="s">
        <v>27</v>
      </c>
      <c r="I16" s="41" t="s">
        <v>246</v>
      </c>
      <c r="J16" s="42" t="s">
        <v>247</v>
      </c>
      <c r="K16" s="38" t="s">
        <v>25</v>
      </c>
      <c r="L16" s="38">
        <v>3</v>
      </c>
      <c r="M16" s="42" t="s">
        <v>1607</v>
      </c>
      <c r="N16" s="38" t="s">
        <v>71</v>
      </c>
      <c r="O16" s="15" t="str">
        <f t="shared" si="0"/>
        <v>Hân</v>
      </c>
      <c r="P16" s="13" t="str">
        <f t="shared" si="1"/>
        <v>2009</v>
      </c>
    </row>
    <row r="17" spans="1:16" ht="15.75" customHeight="1" x14ac:dyDescent="0.25">
      <c r="A17" s="21">
        <f>IF(D17="","",MAX($A$8:A16)+1)</f>
        <v>10</v>
      </c>
      <c r="B17" s="22" t="s">
        <v>2006</v>
      </c>
      <c r="C17" s="23"/>
      <c r="D17" s="37" t="s">
        <v>1183</v>
      </c>
      <c r="E17" s="38" t="s">
        <v>25</v>
      </c>
      <c r="F17" s="38"/>
      <c r="G17" s="39" t="s">
        <v>1050</v>
      </c>
      <c r="H17" s="47" t="s">
        <v>27</v>
      </c>
      <c r="I17" s="41" t="s">
        <v>1184</v>
      </c>
      <c r="J17" s="42" t="s">
        <v>1185</v>
      </c>
      <c r="K17" s="38">
        <v>97</v>
      </c>
      <c r="L17" s="38">
        <v>4</v>
      </c>
      <c r="M17" s="42" t="s">
        <v>1589</v>
      </c>
      <c r="N17" s="38" t="s">
        <v>30</v>
      </c>
      <c r="O17" s="15" t="str">
        <f t="shared" si="0"/>
        <v>Hòa</v>
      </c>
      <c r="P17" s="13" t="str">
        <f t="shared" si="1"/>
        <v>2009</v>
      </c>
    </row>
    <row r="18" spans="1:16" ht="15.75" customHeight="1" x14ac:dyDescent="0.25">
      <c r="A18" s="21">
        <f>IF(D18="","",MAX($A$8:A17)+1)</f>
        <v>11</v>
      </c>
      <c r="B18" s="22" t="s">
        <v>2007</v>
      </c>
      <c r="C18" s="23"/>
      <c r="D18" s="37" t="s">
        <v>417</v>
      </c>
      <c r="E18" s="38" t="s">
        <v>25</v>
      </c>
      <c r="F18" s="38"/>
      <c r="G18" s="39" t="s">
        <v>418</v>
      </c>
      <c r="H18" s="38" t="s">
        <v>27</v>
      </c>
      <c r="I18" s="41" t="s">
        <v>419</v>
      </c>
      <c r="J18" s="42" t="s">
        <v>420</v>
      </c>
      <c r="K18" s="38">
        <v>7</v>
      </c>
      <c r="L18" s="38">
        <v>1</v>
      </c>
      <c r="M18" s="42" t="s">
        <v>1603</v>
      </c>
      <c r="N18" s="38" t="s">
        <v>35</v>
      </c>
      <c r="O18" s="15" t="str">
        <f t="shared" si="0"/>
        <v>Huy</v>
      </c>
      <c r="P18" s="13" t="str">
        <f t="shared" si="1"/>
        <v>2009</v>
      </c>
    </row>
    <row r="19" spans="1:16" ht="15.75" customHeight="1" x14ac:dyDescent="0.25">
      <c r="A19" s="21">
        <f>IF(D19="","",MAX($A$8:A18)+1)</f>
        <v>12</v>
      </c>
      <c r="B19" s="22" t="s">
        <v>2008</v>
      </c>
      <c r="C19" s="23"/>
      <c r="D19" s="37" t="s">
        <v>89</v>
      </c>
      <c r="E19" s="38" t="s">
        <v>25</v>
      </c>
      <c r="F19" s="38"/>
      <c r="G19" s="39" t="s">
        <v>90</v>
      </c>
      <c r="H19" s="38" t="s">
        <v>27</v>
      </c>
      <c r="I19" s="41" t="s">
        <v>91</v>
      </c>
      <c r="J19" s="42" t="s">
        <v>92</v>
      </c>
      <c r="K19" s="38">
        <v>192</v>
      </c>
      <c r="L19" s="38">
        <v>9</v>
      </c>
      <c r="M19" s="42" t="s">
        <v>1591</v>
      </c>
      <c r="N19" s="38" t="s">
        <v>35</v>
      </c>
      <c r="O19" s="15" t="str">
        <f t="shared" si="0"/>
        <v>Khang</v>
      </c>
      <c r="P19" s="13" t="str">
        <f t="shared" si="1"/>
        <v>2009</v>
      </c>
    </row>
    <row r="20" spans="1:16" ht="15.75" customHeight="1" x14ac:dyDescent="0.25">
      <c r="A20" s="21">
        <f>IF(D20="","",MAX($A$8:A19)+1)</f>
        <v>13</v>
      </c>
      <c r="B20" s="22" t="s">
        <v>2009</v>
      </c>
      <c r="C20" s="23"/>
      <c r="D20" s="37" t="s">
        <v>1059</v>
      </c>
      <c r="E20" s="38" t="s">
        <v>25</v>
      </c>
      <c r="F20" s="38"/>
      <c r="G20" s="39" t="s">
        <v>226</v>
      </c>
      <c r="H20" s="47" t="s">
        <v>27</v>
      </c>
      <c r="I20" s="41" t="s">
        <v>1060</v>
      </c>
      <c r="J20" s="42" t="s">
        <v>1061</v>
      </c>
      <c r="K20" s="38">
        <v>92</v>
      </c>
      <c r="L20" s="38">
        <v>3</v>
      </c>
      <c r="M20" s="42" t="s">
        <v>1592</v>
      </c>
      <c r="N20" s="38" t="s">
        <v>62</v>
      </c>
      <c r="O20" s="15" t="str">
        <f t="shared" si="0"/>
        <v>Khoa</v>
      </c>
      <c r="P20" s="13" t="str">
        <f t="shared" si="1"/>
        <v>2009</v>
      </c>
    </row>
    <row r="21" spans="1:16" ht="15.75" customHeight="1" x14ac:dyDescent="0.25">
      <c r="A21" s="21">
        <f>IF(D21="","",MAX($A$8:A20)+1)</f>
        <v>14</v>
      </c>
      <c r="B21" s="22" t="s">
        <v>2010</v>
      </c>
      <c r="C21" s="23"/>
      <c r="D21" s="37" t="s">
        <v>1200</v>
      </c>
      <c r="E21" s="38" t="s">
        <v>25</v>
      </c>
      <c r="F21" s="38"/>
      <c r="G21" s="39" t="s">
        <v>1201</v>
      </c>
      <c r="H21" s="47" t="s">
        <v>27</v>
      </c>
      <c r="I21" s="41" t="s">
        <v>1202</v>
      </c>
      <c r="J21" s="42" t="s">
        <v>1107</v>
      </c>
      <c r="K21" s="38">
        <v>677</v>
      </c>
      <c r="L21" s="38">
        <v>23</v>
      </c>
      <c r="M21" s="42" t="s">
        <v>1581</v>
      </c>
      <c r="N21" s="38" t="s">
        <v>30</v>
      </c>
      <c r="O21" s="15" t="str">
        <f t="shared" si="0"/>
        <v>Khoa</v>
      </c>
      <c r="P21" s="13" t="str">
        <f t="shared" si="1"/>
        <v>2009</v>
      </c>
    </row>
    <row r="22" spans="1:16" ht="15.75" customHeight="1" x14ac:dyDescent="0.25">
      <c r="A22" s="21">
        <f>IF(D22="","",MAX($A$8:A21)+1)</f>
        <v>15</v>
      </c>
      <c r="B22" s="22" t="s">
        <v>2011</v>
      </c>
      <c r="C22" s="23"/>
      <c r="D22" s="37" t="s">
        <v>1346</v>
      </c>
      <c r="E22" s="38" t="s">
        <v>25</v>
      </c>
      <c r="F22" s="38"/>
      <c r="G22" s="39" t="s">
        <v>640</v>
      </c>
      <c r="H22" s="38" t="s">
        <v>27</v>
      </c>
      <c r="I22" s="41" t="s">
        <v>1483</v>
      </c>
      <c r="J22" s="42" t="s">
        <v>1484</v>
      </c>
      <c r="K22" s="38">
        <v>532</v>
      </c>
      <c r="L22" s="38">
        <v>21</v>
      </c>
      <c r="M22" s="42" t="s">
        <v>1591</v>
      </c>
      <c r="N22" s="38" t="s">
        <v>35</v>
      </c>
      <c r="O22" s="15" t="str">
        <f t="shared" si="0"/>
        <v>Khoa</v>
      </c>
      <c r="P22" s="13" t="str">
        <f t="shared" si="1"/>
        <v>2009</v>
      </c>
    </row>
    <row r="23" spans="1:16" ht="15.75" customHeight="1" x14ac:dyDescent="0.25">
      <c r="A23" s="21">
        <f>IF(D23="","",MAX($A$8:A22)+1)</f>
        <v>16</v>
      </c>
      <c r="B23" s="22" t="s">
        <v>2012</v>
      </c>
      <c r="C23" s="23"/>
      <c r="D23" s="37" t="s">
        <v>269</v>
      </c>
      <c r="E23" s="38" t="s">
        <v>25</v>
      </c>
      <c r="F23" s="38"/>
      <c r="G23" s="39" t="s">
        <v>270</v>
      </c>
      <c r="H23" s="38" t="s">
        <v>27</v>
      </c>
      <c r="I23" s="41" t="s">
        <v>271</v>
      </c>
      <c r="J23" s="42" t="s">
        <v>272</v>
      </c>
      <c r="K23" s="38">
        <v>303</v>
      </c>
      <c r="L23" s="38">
        <v>13</v>
      </c>
      <c r="M23" s="42" t="s">
        <v>1591</v>
      </c>
      <c r="N23" s="38" t="s">
        <v>35</v>
      </c>
      <c r="O23" s="15" t="str">
        <f t="shared" si="0"/>
        <v>Khoa</v>
      </c>
      <c r="P23" s="13" t="str">
        <f t="shared" si="1"/>
        <v>2009</v>
      </c>
    </row>
    <row r="24" spans="1:16" ht="15.75" customHeight="1" x14ac:dyDescent="0.25">
      <c r="A24" s="21">
        <f>IF(D24="","",MAX($A$8:A23)+1)</f>
        <v>17</v>
      </c>
      <c r="B24" s="22" t="s">
        <v>2013</v>
      </c>
      <c r="C24" s="23"/>
      <c r="D24" s="37" t="s">
        <v>1062</v>
      </c>
      <c r="E24" s="38" t="s">
        <v>25</v>
      </c>
      <c r="F24" s="38"/>
      <c r="G24" s="39" t="s">
        <v>1063</v>
      </c>
      <c r="H24" s="38" t="s">
        <v>27</v>
      </c>
      <c r="I24" s="41" t="s">
        <v>1064</v>
      </c>
      <c r="J24" s="42" t="s">
        <v>1065</v>
      </c>
      <c r="K24" s="38">
        <v>366</v>
      </c>
      <c r="L24" s="38">
        <v>7</v>
      </c>
      <c r="M24" s="42" t="s">
        <v>1584</v>
      </c>
      <c r="N24" s="38" t="s">
        <v>35</v>
      </c>
      <c r="O24" s="15" t="str">
        <f t="shared" si="0"/>
        <v>Khôi</v>
      </c>
      <c r="P24" s="13" t="str">
        <f t="shared" si="1"/>
        <v>2009</v>
      </c>
    </row>
    <row r="25" spans="1:16" ht="15.75" customHeight="1" x14ac:dyDescent="0.25">
      <c r="A25" s="21">
        <f>IF(D25="","",MAX($A$8:A24)+1)</f>
        <v>18</v>
      </c>
      <c r="B25" s="22" t="s">
        <v>2014</v>
      </c>
      <c r="C25" s="23"/>
      <c r="D25" s="37" t="s">
        <v>1485</v>
      </c>
      <c r="E25" s="38" t="s">
        <v>45</v>
      </c>
      <c r="F25" s="38"/>
      <c r="G25" s="39" t="s">
        <v>183</v>
      </c>
      <c r="H25" s="47" t="s">
        <v>27</v>
      </c>
      <c r="I25" s="41" t="s">
        <v>1486</v>
      </c>
      <c r="J25" s="42" t="s">
        <v>1487</v>
      </c>
      <c r="K25" s="38">
        <v>797</v>
      </c>
      <c r="L25" s="38">
        <v>32</v>
      </c>
      <c r="M25" s="42" t="s">
        <v>1591</v>
      </c>
      <c r="N25" s="38" t="s">
        <v>62</v>
      </c>
      <c r="O25" s="15" t="str">
        <f t="shared" si="0"/>
        <v>Lam</v>
      </c>
      <c r="P25" s="13" t="str">
        <f t="shared" si="1"/>
        <v>2009</v>
      </c>
    </row>
    <row r="26" spans="1:16" ht="15.75" customHeight="1" x14ac:dyDescent="0.25">
      <c r="A26" s="21">
        <f>IF(D26="","",MAX($A$8:A25)+1)</f>
        <v>19</v>
      </c>
      <c r="B26" s="22" t="s">
        <v>2015</v>
      </c>
      <c r="C26" s="23"/>
      <c r="D26" s="37" t="s">
        <v>914</v>
      </c>
      <c r="E26" s="38" t="s">
        <v>45</v>
      </c>
      <c r="F26" s="38"/>
      <c r="G26" s="39" t="s">
        <v>351</v>
      </c>
      <c r="H26" s="38" t="s">
        <v>915</v>
      </c>
      <c r="I26" s="41" t="s">
        <v>916</v>
      </c>
      <c r="J26" s="42" t="s">
        <v>917</v>
      </c>
      <c r="K26" s="38"/>
      <c r="L26" s="38">
        <v>1</v>
      </c>
      <c r="M26" s="42" t="s">
        <v>1595</v>
      </c>
      <c r="N26" s="38" t="s">
        <v>49</v>
      </c>
      <c r="O26" s="15" t="str">
        <f t="shared" si="0"/>
        <v>Linh</v>
      </c>
      <c r="P26" s="13" t="str">
        <f t="shared" si="1"/>
        <v>2009</v>
      </c>
    </row>
    <row r="27" spans="1:16" ht="15.75" customHeight="1" x14ac:dyDescent="0.25">
      <c r="A27" s="21">
        <f>IF(D27="","",MAX($A$8:A26)+1)</f>
        <v>20</v>
      </c>
      <c r="B27" s="22" t="s">
        <v>2016</v>
      </c>
      <c r="C27" s="23"/>
      <c r="D27" s="37" t="s">
        <v>1488</v>
      </c>
      <c r="E27" s="38" t="s">
        <v>45</v>
      </c>
      <c r="F27" s="38"/>
      <c r="G27" s="39" t="s">
        <v>1489</v>
      </c>
      <c r="H27" s="47" t="s">
        <v>27</v>
      </c>
      <c r="I27" s="41" t="s">
        <v>1490</v>
      </c>
      <c r="J27" s="42" t="s">
        <v>1491</v>
      </c>
      <c r="K27" s="38">
        <v>56</v>
      </c>
      <c r="L27" s="38">
        <v>2</v>
      </c>
      <c r="M27" s="42" t="s">
        <v>1593</v>
      </c>
      <c r="N27" s="38" t="s">
        <v>30</v>
      </c>
      <c r="O27" s="15" t="str">
        <f t="shared" si="0"/>
        <v>Linh</v>
      </c>
      <c r="P27" s="13" t="str">
        <f t="shared" si="1"/>
        <v>2009</v>
      </c>
    </row>
    <row r="28" spans="1:16" ht="15.75" customHeight="1" x14ac:dyDescent="0.25">
      <c r="A28" s="21">
        <f>IF(D28="","",MAX($A$8:A27)+1)</f>
        <v>21</v>
      </c>
      <c r="B28" s="22" t="s">
        <v>2017</v>
      </c>
      <c r="C28" s="23"/>
      <c r="D28" s="37" t="s">
        <v>918</v>
      </c>
      <c r="E28" s="38" t="s">
        <v>25</v>
      </c>
      <c r="F28" s="38"/>
      <c r="G28" s="39" t="s">
        <v>258</v>
      </c>
      <c r="H28" s="47" t="s">
        <v>27</v>
      </c>
      <c r="I28" s="41" t="s">
        <v>919</v>
      </c>
      <c r="J28" s="42" t="s">
        <v>920</v>
      </c>
      <c r="K28" s="38">
        <v>300</v>
      </c>
      <c r="L28" s="38">
        <v>10</v>
      </c>
      <c r="M28" s="42" t="s">
        <v>1592</v>
      </c>
      <c r="N28" s="38" t="s">
        <v>62</v>
      </c>
      <c r="O28" s="15" t="str">
        <f t="shared" si="0"/>
        <v>Lộc</v>
      </c>
      <c r="P28" s="13" t="str">
        <f t="shared" si="1"/>
        <v>2009</v>
      </c>
    </row>
    <row r="29" spans="1:16" ht="15.75" customHeight="1" x14ac:dyDescent="0.25">
      <c r="A29" s="21">
        <f>IF(D29="","",MAX($A$8:A28)+1)</f>
        <v>22</v>
      </c>
      <c r="B29" s="22" t="s">
        <v>2018</v>
      </c>
      <c r="C29" s="23"/>
      <c r="D29" s="37" t="s">
        <v>282</v>
      </c>
      <c r="E29" s="38" t="s">
        <v>45</v>
      </c>
      <c r="F29" s="38"/>
      <c r="G29" s="39" t="s">
        <v>160</v>
      </c>
      <c r="H29" s="47" t="s">
        <v>27</v>
      </c>
      <c r="I29" s="41" t="s">
        <v>283</v>
      </c>
      <c r="J29" s="42" t="s">
        <v>284</v>
      </c>
      <c r="K29" s="38">
        <v>931</v>
      </c>
      <c r="L29" s="38">
        <v>31</v>
      </c>
      <c r="M29" s="42" t="s">
        <v>1581</v>
      </c>
      <c r="N29" s="38" t="s">
        <v>30</v>
      </c>
      <c r="O29" s="15" t="str">
        <f t="shared" si="0"/>
        <v>My</v>
      </c>
      <c r="P29" s="13" t="str">
        <f t="shared" si="1"/>
        <v>2009</v>
      </c>
    </row>
    <row r="30" spans="1:16" ht="15.75" customHeight="1" x14ac:dyDescent="0.25">
      <c r="A30" s="21">
        <f>IF(D30="","",MAX($A$8:A29)+1)</f>
        <v>23</v>
      </c>
      <c r="B30" s="22" t="s">
        <v>2019</v>
      </c>
      <c r="C30" s="23"/>
      <c r="D30" s="37" t="s">
        <v>1075</v>
      </c>
      <c r="E30" s="38" t="s">
        <v>45</v>
      </c>
      <c r="F30" s="38"/>
      <c r="G30" s="39" t="s">
        <v>1076</v>
      </c>
      <c r="H30" s="47" t="s">
        <v>27</v>
      </c>
      <c r="I30" s="41" t="s">
        <v>1077</v>
      </c>
      <c r="J30" s="42" t="s">
        <v>1078</v>
      </c>
      <c r="K30" s="38">
        <v>407</v>
      </c>
      <c r="L30" s="38">
        <v>13</v>
      </c>
      <c r="M30" s="42" t="s">
        <v>1582</v>
      </c>
      <c r="N30" s="38" t="s">
        <v>62</v>
      </c>
      <c r="O30" s="15" t="str">
        <f t="shared" si="0"/>
        <v>Ngân</v>
      </c>
      <c r="P30" s="13" t="str">
        <f t="shared" si="1"/>
        <v>2009</v>
      </c>
    </row>
    <row r="31" spans="1:16" ht="15.75" customHeight="1" x14ac:dyDescent="0.25">
      <c r="A31" s="21">
        <f>IF(D31="","",MAX($A$8:A30)+1)</f>
        <v>24</v>
      </c>
      <c r="B31" s="22" t="s">
        <v>2020</v>
      </c>
      <c r="C31" s="23"/>
      <c r="D31" s="37" t="s">
        <v>779</v>
      </c>
      <c r="E31" s="38" t="s">
        <v>25</v>
      </c>
      <c r="F31" s="38"/>
      <c r="G31" s="39" t="s">
        <v>780</v>
      </c>
      <c r="H31" s="38" t="s">
        <v>27</v>
      </c>
      <c r="I31" s="41" t="s">
        <v>781</v>
      </c>
      <c r="J31" s="42" t="s">
        <v>782</v>
      </c>
      <c r="K31" s="38">
        <v>707</v>
      </c>
      <c r="L31" s="38">
        <v>28</v>
      </c>
      <c r="M31" s="42" t="s">
        <v>1591</v>
      </c>
      <c r="N31" s="38" t="s">
        <v>35</v>
      </c>
      <c r="O31" s="15" t="str">
        <f t="shared" si="0"/>
        <v>Nghi</v>
      </c>
      <c r="P31" s="13" t="str">
        <f t="shared" si="1"/>
        <v>2009</v>
      </c>
    </row>
    <row r="32" spans="1:16" ht="15.75" customHeight="1" x14ac:dyDescent="0.25">
      <c r="A32" s="21">
        <f>IF(D32="","",MAX($A$8:A31)+1)</f>
        <v>25</v>
      </c>
      <c r="B32" s="22" t="s">
        <v>2021</v>
      </c>
      <c r="C32" s="23"/>
      <c r="D32" s="37" t="s">
        <v>1666</v>
      </c>
      <c r="E32" s="38" t="s">
        <v>45</v>
      </c>
      <c r="F32" s="38"/>
      <c r="G32" s="39" t="s">
        <v>1669</v>
      </c>
      <c r="H32" s="47" t="s">
        <v>27</v>
      </c>
      <c r="I32" s="41" t="s">
        <v>1670</v>
      </c>
      <c r="J32" s="42" t="s">
        <v>1671</v>
      </c>
      <c r="K32" s="38"/>
      <c r="L32" s="38"/>
      <c r="M32" s="42" t="s">
        <v>1581</v>
      </c>
      <c r="N32" s="38" t="s">
        <v>1673</v>
      </c>
      <c r="O32" s="15" t="str">
        <f t="shared" si="0"/>
        <v>Nghi</v>
      </c>
      <c r="P32" s="13" t="str">
        <f t="shared" si="1"/>
        <v>2008</v>
      </c>
    </row>
    <row r="33" spans="1:16" ht="15.75" customHeight="1" x14ac:dyDescent="0.25">
      <c r="A33" s="21">
        <f>IF(D33="","",MAX($A$8:A32)+1)</f>
        <v>26</v>
      </c>
      <c r="B33" s="22" t="s">
        <v>2022</v>
      </c>
      <c r="C33" s="23"/>
      <c r="D33" s="37" t="s">
        <v>1081</v>
      </c>
      <c r="E33" s="38" t="s">
        <v>45</v>
      </c>
      <c r="F33" s="38"/>
      <c r="G33" s="39" t="s">
        <v>578</v>
      </c>
      <c r="H33" s="47" t="s">
        <v>27</v>
      </c>
      <c r="I33" s="41" t="s">
        <v>1082</v>
      </c>
      <c r="J33" s="42" t="s">
        <v>1083</v>
      </c>
      <c r="K33" s="38"/>
      <c r="L33" s="38">
        <v>2</v>
      </c>
      <c r="M33" s="42" t="s">
        <v>1584</v>
      </c>
      <c r="N33" s="38" t="s">
        <v>30</v>
      </c>
      <c r="O33" s="15" t="str">
        <f t="shared" si="0"/>
        <v>Ngọc</v>
      </c>
      <c r="P33" s="13" t="str">
        <f t="shared" si="1"/>
        <v>2009</v>
      </c>
    </row>
    <row r="34" spans="1:16" ht="15.75" customHeight="1" x14ac:dyDescent="0.25">
      <c r="A34" s="21">
        <f>IF(D34="","",MAX($A$8:A33)+1)</f>
        <v>27</v>
      </c>
      <c r="B34" s="22" t="s">
        <v>2023</v>
      </c>
      <c r="C34" s="23"/>
      <c r="D34" s="37" t="s">
        <v>297</v>
      </c>
      <c r="E34" s="38" t="s">
        <v>45</v>
      </c>
      <c r="F34" s="38"/>
      <c r="G34" s="39" t="s">
        <v>298</v>
      </c>
      <c r="H34" s="47" t="s">
        <v>27</v>
      </c>
      <c r="I34" s="41" t="s">
        <v>299</v>
      </c>
      <c r="J34" s="42" t="s">
        <v>300</v>
      </c>
      <c r="K34" s="38">
        <v>212</v>
      </c>
      <c r="L34" s="38">
        <v>10</v>
      </c>
      <c r="M34" s="42" t="s">
        <v>1590</v>
      </c>
      <c r="N34" s="38" t="s">
        <v>62</v>
      </c>
      <c r="O34" s="15" t="str">
        <f t="shared" si="0"/>
        <v>Ngọc</v>
      </c>
      <c r="P34" s="13" t="str">
        <f t="shared" si="1"/>
        <v>2009</v>
      </c>
    </row>
    <row r="35" spans="1:16" ht="15.75" customHeight="1" x14ac:dyDescent="0.25">
      <c r="A35" s="21">
        <f>IF(D35="","",MAX($A$8:A34)+1)</f>
        <v>28</v>
      </c>
      <c r="B35" s="22" t="s">
        <v>2024</v>
      </c>
      <c r="C35" s="23"/>
      <c r="D35" s="37" t="s">
        <v>793</v>
      </c>
      <c r="E35" s="38" t="s">
        <v>45</v>
      </c>
      <c r="F35" s="38"/>
      <c r="G35" s="39" t="s">
        <v>794</v>
      </c>
      <c r="H35" s="47" t="s">
        <v>27</v>
      </c>
      <c r="I35" s="41" t="s">
        <v>795</v>
      </c>
      <c r="J35" s="42" t="s">
        <v>796</v>
      </c>
      <c r="K35" s="38">
        <v>817</v>
      </c>
      <c r="L35" s="38">
        <v>27</v>
      </c>
      <c r="M35" s="42" t="s">
        <v>1581</v>
      </c>
      <c r="N35" s="38" t="s">
        <v>30</v>
      </c>
      <c r="O35" s="15" t="str">
        <f t="shared" si="0"/>
        <v>Nhi</v>
      </c>
      <c r="P35" s="13" t="str">
        <f t="shared" si="1"/>
        <v>2009</v>
      </c>
    </row>
    <row r="36" spans="1:16" ht="15.75" customHeight="1" x14ac:dyDescent="0.25">
      <c r="A36" s="21">
        <f>IF(D36="","",MAX($A$8:A35)+1)</f>
        <v>29</v>
      </c>
      <c r="B36" s="22" t="s">
        <v>2025</v>
      </c>
      <c r="C36" s="23"/>
      <c r="D36" s="37" t="s">
        <v>138</v>
      </c>
      <c r="E36" s="38" t="s">
        <v>25</v>
      </c>
      <c r="F36" s="38"/>
      <c r="G36" s="39" t="s">
        <v>139</v>
      </c>
      <c r="H36" s="47" t="s">
        <v>27</v>
      </c>
      <c r="I36" s="41" t="s">
        <v>140</v>
      </c>
      <c r="J36" s="42" t="s">
        <v>141</v>
      </c>
      <c r="K36" s="38">
        <v>201</v>
      </c>
      <c r="L36" s="38">
        <v>7</v>
      </c>
      <c r="M36" s="42" t="s">
        <v>1592</v>
      </c>
      <c r="N36" s="38" t="s">
        <v>62</v>
      </c>
      <c r="O36" s="15" t="str">
        <f t="shared" si="0"/>
        <v>Phát</v>
      </c>
      <c r="P36" s="13" t="str">
        <f t="shared" si="1"/>
        <v>2009</v>
      </c>
    </row>
    <row r="37" spans="1:16" ht="15.75" customHeight="1" x14ac:dyDescent="0.25">
      <c r="A37" s="21">
        <f>IF(D37="","",MAX($A$8:A36)+1)</f>
        <v>30</v>
      </c>
      <c r="B37" s="22" t="s">
        <v>2026</v>
      </c>
      <c r="C37" s="23"/>
      <c r="D37" s="37" t="s">
        <v>805</v>
      </c>
      <c r="E37" s="38" t="s">
        <v>45</v>
      </c>
      <c r="F37" s="38"/>
      <c r="G37" s="39" t="s">
        <v>730</v>
      </c>
      <c r="H37" s="47" t="s">
        <v>27</v>
      </c>
      <c r="I37" s="41" t="s">
        <v>806</v>
      </c>
      <c r="J37" s="42" t="s">
        <v>807</v>
      </c>
      <c r="K37" s="38">
        <v>264</v>
      </c>
      <c r="L37" s="38">
        <v>9</v>
      </c>
      <c r="M37" s="42" t="s">
        <v>1597</v>
      </c>
      <c r="N37" s="38" t="s">
        <v>30</v>
      </c>
      <c r="O37" s="15" t="str">
        <f t="shared" si="0"/>
        <v>Phương</v>
      </c>
      <c r="P37" s="13" t="str">
        <f t="shared" si="1"/>
        <v>2009</v>
      </c>
    </row>
    <row r="38" spans="1:16" ht="15.75" customHeight="1" x14ac:dyDescent="0.25">
      <c r="A38" s="21">
        <f>IF(D38="","",MAX($A$8:A37)+1)</f>
        <v>31</v>
      </c>
      <c r="B38" s="22" t="s">
        <v>2027</v>
      </c>
      <c r="C38" s="23"/>
      <c r="D38" s="37" t="s">
        <v>1392</v>
      </c>
      <c r="E38" s="38" t="s">
        <v>45</v>
      </c>
      <c r="F38" s="38"/>
      <c r="G38" s="39" t="s">
        <v>318</v>
      </c>
      <c r="H38" s="38" t="s">
        <v>27</v>
      </c>
      <c r="I38" s="41" t="s">
        <v>1393</v>
      </c>
      <c r="J38" s="42" t="s">
        <v>1394</v>
      </c>
      <c r="K38" s="38">
        <v>6</v>
      </c>
      <c r="L38" s="38">
        <v>19</v>
      </c>
      <c r="M38" s="42" t="s">
        <v>1584</v>
      </c>
      <c r="N38" s="38" t="s">
        <v>35</v>
      </c>
      <c r="O38" s="15" t="str">
        <f t="shared" si="0"/>
        <v>Quyên</v>
      </c>
      <c r="P38" s="13" t="str">
        <f t="shared" si="1"/>
        <v>2009</v>
      </c>
    </row>
    <row r="39" spans="1:16" ht="15.75" customHeight="1" x14ac:dyDescent="0.25">
      <c r="A39" s="21">
        <f>IF(D39="","",MAX($A$8:A38)+1)</f>
        <v>32</v>
      </c>
      <c r="B39" s="22" t="s">
        <v>2028</v>
      </c>
      <c r="C39" s="23"/>
      <c r="D39" s="37" t="s">
        <v>1395</v>
      </c>
      <c r="E39" s="38" t="s">
        <v>25</v>
      </c>
      <c r="F39" s="38"/>
      <c r="G39" s="39" t="s">
        <v>1532</v>
      </c>
      <c r="H39" s="38" t="s">
        <v>27</v>
      </c>
      <c r="I39" s="41" t="s">
        <v>441</v>
      </c>
      <c r="J39" s="42" t="s">
        <v>442</v>
      </c>
      <c r="K39" s="38">
        <v>436</v>
      </c>
      <c r="L39" s="38">
        <v>18</v>
      </c>
      <c r="M39" s="42" t="s">
        <v>1591</v>
      </c>
      <c r="N39" s="38" t="s">
        <v>35</v>
      </c>
      <c r="O39" s="15" t="str">
        <f t="shared" si="0"/>
        <v>Sang</v>
      </c>
      <c r="P39" s="13" t="str">
        <f t="shared" si="1"/>
        <v>2007</v>
      </c>
    </row>
    <row r="40" spans="1:16" ht="15.75" customHeight="1" x14ac:dyDescent="0.25">
      <c r="A40" s="21">
        <f>IF(D40="","",MAX($A$8:A39)+1)</f>
        <v>33</v>
      </c>
      <c r="B40" s="22" t="s">
        <v>2029</v>
      </c>
      <c r="C40" s="23"/>
      <c r="D40" s="37" t="s">
        <v>1269</v>
      </c>
      <c r="E40" s="38" t="s">
        <v>25</v>
      </c>
      <c r="F40" s="38"/>
      <c r="G40" s="39" t="s">
        <v>94</v>
      </c>
      <c r="H40" s="47" t="s">
        <v>27</v>
      </c>
      <c r="I40" s="41" t="s">
        <v>1270</v>
      </c>
      <c r="J40" s="42" t="s">
        <v>1271</v>
      </c>
      <c r="K40" s="38">
        <v>569</v>
      </c>
      <c r="L40" s="38">
        <v>19</v>
      </c>
      <c r="M40" s="42" t="s">
        <v>1581</v>
      </c>
      <c r="N40" s="38" t="s">
        <v>30</v>
      </c>
      <c r="O40" s="15" t="str">
        <f t="shared" si="0"/>
        <v>Thành</v>
      </c>
      <c r="P40" s="13" t="str">
        <f t="shared" si="1"/>
        <v>2009</v>
      </c>
    </row>
    <row r="41" spans="1:16" ht="15.75" customHeight="1" x14ac:dyDescent="0.25">
      <c r="A41" s="21">
        <f>IF(D41="","",MAX($A$8:A40)+1)</f>
        <v>34</v>
      </c>
      <c r="B41" s="22" t="s">
        <v>2030</v>
      </c>
      <c r="C41" s="23"/>
      <c r="D41" s="37" t="s">
        <v>1130</v>
      </c>
      <c r="E41" s="38" t="s">
        <v>25</v>
      </c>
      <c r="F41" s="38"/>
      <c r="G41" s="39" t="s">
        <v>226</v>
      </c>
      <c r="H41" s="38" t="s">
        <v>27</v>
      </c>
      <c r="I41" s="41" t="s">
        <v>1131</v>
      </c>
      <c r="J41" s="42" t="s">
        <v>1132</v>
      </c>
      <c r="K41" s="38">
        <v>6424</v>
      </c>
      <c r="L41" s="38">
        <v>17</v>
      </c>
      <c r="M41" s="42" t="s">
        <v>1584</v>
      </c>
      <c r="N41" s="38" t="s">
        <v>35</v>
      </c>
      <c r="O41" s="15" t="str">
        <f t="shared" si="0"/>
        <v>Thiện</v>
      </c>
      <c r="P41" s="13" t="str">
        <f t="shared" si="1"/>
        <v>2009</v>
      </c>
    </row>
    <row r="42" spans="1:16" ht="15.75" customHeight="1" x14ac:dyDescent="0.25">
      <c r="A42" s="21">
        <f>IF(D42="","",MAX($A$8:A41)+1)</f>
        <v>35</v>
      </c>
      <c r="B42" s="22" t="s">
        <v>2031</v>
      </c>
      <c r="C42" s="23"/>
      <c r="D42" s="37" t="s">
        <v>1272</v>
      </c>
      <c r="E42" s="38"/>
      <c r="F42" s="38"/>
      <c r="G42" s="39" t="s">
        <v>677</v>
      </c>
      <c r="H42" s="38" t="s">
        <v>27</v>
      </c>
      <c r="I42" s="41" t="s">
        <v>1273</v>
      </c>
      <c r="J42" s="42" t="s">
        <v>1274</v>
      </c>
      <c r="K42" s="38">
        <v>571</v>
      </c>
      <c r="L42" s="38">
        <v>17</v>
      </c>
      <c r="M42" s="42" t="s">
        <v>1604</v>
      </c>
      <c r="N42" s="38" t="s">
        <v>49</v>
      </c>
      <c r="O42" s="15" t="str">
        <f t="shared" si="0"/>
        <v>Thịnh</v>
      </c>
      <c r="P42" s="13" t="str">
        <f t="shared" si="1"/>
        <v>2009</v>
      </c>
    </row>
    <row r="43" spans="1:16" ht="15.75" customHeight="1" x14ac:dyDescent="0.25">
      <c r="A43" s="21">
        <f>IF(D43="","",MAX($A$8:A42)+1)</f>
        <v>36</v>
      </c>
      <c r="B43" s="22" t="s">
        <v>2032</v>
      </c>
      <c r="C43" s="23"/>
      <c r="D43" s="37" t="s">
        <v>496</v>
      </c>
      <c r="E43" s="38" t="s">
        <v>45</v>
      </c>
      <c r="F43" s="38"/>
      <c r="G43" s="39" t="s">
        <v>497</v>
      </c>
      <c r="H43" s="47" t="s">
        <v>27</v>
      </c>
      <c r="I43" s="41" t="s">
        <v>498</v>
      </c>
      <c r="J43" s="42" t="s">
        <v>499</v>
      </c>
      <c r="K43" s="38">
        <v>916</v>
      </c>
      <c r="L43" s="38">
        <v>31</v>
      </c>
      <c r="M43" s="42" t="s">
        <v>1581</v>
      </c>
      <c r="N43" s="38" t="s">
        <v>30</v>
      </c>
      <c r="O43" s="15" t="str">
        <f t="shared" si="0"/>
        <v>Tiên</v>
      </c>
      <c r="P43" s="13" t="str">
        <f t="shared" si="1"/>
        <v>2009</v>
      </c>
    </row>
    <row r="44" spans="1:16" ht="15.75" customHeight="1" x14ac:dyDescent="0.25">
      <c r="A44" s="21">
        <f>IF(D44="","",MAX($A$8:A43)+1)</f>
        <v>37</v>
      </c>
      <c r="B44" s="22" t="s">
        <v>2033</v>
      </c>
      <c r="C44" s="23"/>
      <c r="D44" s="37" t="s">
        <v>1279</v>
      </c>
      <c r="E44" s="38" t="s">
        <v>45</v>
      </c>
      <c r="F44" s="38"/>
      <c r="G44" s="39" t="s">
        <v>1280</v>
      </c>
      <c r="H44" s="47" t="s">
        <v>254</v>
      </c>
      <c r="I44" s="41" t="s">
        <v>1281</v>
      </c>
      <c r="J44" s="42" t="s">
        <v>1282</v>
      </c>
      <c r="K44" s="38">
        <v>333</v>
      </c>
      <c r="L44" s="38">
        <v>10</v>
      </c>
      <c r="M44" s="42" t="s">
        <v>1582</v>
      </c>
      <c r="N44" s="38" t="s">
        <v>62</v>
      </c>
      <c r="O44" s="15" t="str">
        <f t="shared" si="0"/>
        <v>Trâm</v>
      </c>
      <c r="P44" s="13" t="str">
        <f t="shared" si="1"/>
        <v>2009</v>
      </c>
    </row>
    <row r="45" spans="1:16" ht="15.75" customHeight="1" x14ac:dyDescent="0.25">
      <c r="A45" s="21">
        <f>IF(D45="","",MAX($A$8:A44)+1)</f>
        <v>38</v>
      </c>
      <c r="B45" s="22" t="s">
        <v>2034</v>
      </c>
      <c r="C45" s="23"/>
      <c r="D45" s="37" t="s">
        <v>1137</v>
      </c>
      <c r="E45" s="38" t="s">
        <v>45</v>
      </c>
      <c r="F45" s="38"/>
      <c r="G45" s="39" t="s">
        <v>370</v>
      </c>
      <c r="H45" s="47" t="s">
        <v>27</v>
      </c>
      <c r="I45" s="41" t="s">
        <v>1138</v>
      </c>
      <c r="J45" s="42" t="s">
        <v>1139</v>
      </c>
      <c r="K45" s="38">
        <v>877</v>
      </c>
      <c r="L45" s="38">
        <v>34</v>
      </c>
      <c r="M45" s="42" t="s">
        <v>1591</v>
      </c>
      <c r="N45" s="38" t="s">
        <v>62</v>
      </c>
      <c r="O45" s="15" t="str">
        <f t="shared" si="0"/>
        <v>Trang</v>
      </c>
      <c r="P45" s="13" t="str">
        <f t="shared" si="1"/>
        <v>2009</v>
      </c>
    </row>
    <row r="46" spans="1:16" ht="15.75" customHeight="1" x14ac:dyDescent="0.25">
      <c r="A46" s="21">
        <f>IF(D46="","",MAX($A$8:A45)+1)</f>
        <v>39</v>
      </c>
      <c r="B46" s="22" t="s">
        <v>2035</v>
      </c>
      <c r="C46" s="23"/>
      <c r="D46" s="37" t="s">
        <v>190</v>
      </c>
      <c r="E46" s="38" t="s">
        <v>45</v>
      </c>
      <c r="F46" s="38"/>
      <c r="G46" s="39" t="s">
        <v>191</v>
      </c>
      <c r="H46" s="47" t="s">
        <v>27</v>
      </c>
      <c r="I46" s="41" t="s">
        <v>192</v>
      </c>
      <c r="J46" s="42" t="s">
        <v>193</v>
      </c>
      <c r="K46" s="38">
        <v>616</v>
      </c>
      <c r="L46" s="38">
        <v>21</v>
      </c>
      <c r="M46" s="42" t="s">
        <v>1581</v>
      </c>
      <c r="N46" s="38" t="s">
        <v>30</v>
      </c>
      <c r="O46" s="15" t="str">
        <f t="shared" si="0"/>
        <v>Trúc</v>
      </c>
      <c r="P46" s="13" t="str">
        <f t="shared" si="1"/>
        <v>2009</v>
      </c>
    </row>
    <row r="47" spans="1:16" ht="15.75" customHeight="1" x14ac:dyDescent="0.25">
      <c r="A47" s="21">
        <f>IF(D47="","",MAX($A$8:A46)+1)</f>
        <v>40</v>
      </c>
      <c r="B47" s="22" t="s">
        <v>2036</v>
      </c>
      <c r="C47" s="23"/>
      <c r="D47" s="37" t="s">
        <v>1403</v>
      </c>
      <c r="E47" s="38" t="s">
        <v>25</v>
      </c>
      <c r="F47" s="38"/>
      <c r="G47" s="39" t="s">
        <v>1404</v>
      </c>
      <c r="H47" s="38" t="s">
        <v>27</v>
      </c>
      <c r="I47" s="41" t="s">
        <v>981</v>
      </c>
      <c r="J47" s="42" t="s">
        <v>1405</v>
      </c>
      <c r="K47" s="38">
        <v>687</v>
      </c>
      <c r="L47" s="38">
        <v>11</v>
      </c>
      <c r="M47" s="42" t="s">
        <v>1584</v>
      </c>
      <c r="N47" s="38" t="s">
        <v>35</v>
      </c>
      <c r="O47" s="15" t="str">
        <f t="shared" si="0"/>
        <v>Tú</v>
      </c>
      <c r="P47" s="13" t="str">
        <f t="shared" si="1"/>
        <v>2009</v>
      </c>
    </row>
    <row r="48" spans="1:16" ht="15.75" customHeight="1" x14ac:dyDescent="0.25">
      <c r="A48" s="21">
        <f>IF(D48="","",MAX($A$8:A47)+1)</f>
        <v>41</v>
      </c>
      <c r="B48" s="22" t="s">
        <v>2037</v>
      </c>
      <c r="C48" s="23"/>
      <c r="D48" s="37" t="s">
        <v>683</v>
      </c>
      <c r="E48" s="38" t="s">
        <v>25</v>
      </c>
      <c r="F48" s="38"/>
      <c r="G48" s="39" t="s">
        <v>684</v>
      </c>
      <c r="H48" s="47" t="s">
        <v>27</v>
      </c>
      <c r="I48" s="41" t="s">
        <v>180</v>
      </c>
      <c r="J48" s="42" t="s">
        <v>685</v>
      </c>
      <c r="K48" s="38">
        <v>102</v>
      </c>
      <c r="L48" s="38">
        <v>6</v>
      </c>
      <c r="M48" s="42" t="s">
        <v>1583</v>
      </c>
      <c r="N48" s="38" t="s">
        <v>62</v>
      </c>
      <c r="O48" s="15" t="str">
        <f t="shared" si="0"/>
        <v>Việt</v>
      </c>
      <c r="P48" s="13" t="str">
        <f t="shared" si="1"/>
        <v>2009</v>
      </c>
    </row>
    <row r="49" spans="1:16" ht="15.75" customHeight="1" x14ac:dyDescent="0.25">
      <c r="A49" s="21">
        <f>IF(D49="","",MAX($A$8:A48)+1)</f>
        <v>42</v>
      </c>
      <c r="B49" s="22" t="s">
        <v>2038</v>
      </c>
      <c r="C49" s="23"/>
      <c r="D49" s="37" t="s">
        <v>1429</v>
      </c>
      <c r="E49" s="38" t="s">
        <v>45</v>
      </c>
      <c r="F49" s="38"/>
      <c r="G49" s="39" t="s">
        <v>1430</v>
      </c>
      <c r="H49" s="47" t="s">
        <v>27</v>
      </c>
      <c r="I49" s="41" t="s">
        <v>1431</v>
      </c>
      <c r="J49" s="42" t="s">
        <v>1432</v>
      </c>
      <c r="K49" s="38">
        <v>354</v>
      </c>
      <c r="L49" s="38">
        <v>12</v>
      </c>
      <c r="M49" s="42" t="s">
        <v>1592</v>
      </c>
      <c r="N49" s="38" t="s">
        <v>62</v>
      </c>
      <c r="O49" s="15" t="str">
        <f t="shared" si="0"/>
        <v>Vy</v>
      </c>
      <c r="P49" s="13" t="str">
        <f t="shared" si="1"/>
        <v>2008</v>
      </c>
    </row>
    <row r="50" spans="1:16" ht="15.75" customHeight="1" x14ac:dyDescent="0.25">
      <c r="A50" s="21">
        <f>IF(D50="","",MAX($A$8:A49)+1)</f>
        <v>43</v>
      </c>
      <c r="B50" s="22" t="s">
        <v>2039</v>
      </c>
      <c r="C50" s="23"/>
      <c r="D50" s="37" t="s">
        <v>369</v>
      </c>
      <c r="E50" s="38" t="s">
        <v>45</v>
      </c>
      <c r="F50" s="38"/>
      <c r="G50" s="39" t="s">
        <v>370</v>
      </c>
      <c r="H50" s="38" t="s">
        <v>27</v>
      </c>
      <c r="I50" s="41" t="s">
        <v>371</v>
      </c>
      <c r="J50" s="42" t="s">
        <v>372</v>
      </c>
      <c r="K50" s="38">
        <v>704</v>
      </c>
      <c r="L50" s="38">
        <v>19</v>
      </c>
      <c r="M50" s="42" t="s">
        <v>1584</v>
      </c>
      <c r="N50" s="38" t="s">
        <v>35</v>
      </c>
      <c r="O50" s="15" t="str">
        <f t="shared" si="0"/>
        <v>Vy</v>
      </c>
      <c r="P50" s="13" t="str">
        <f t="shared" si="1"/>
        <v>2009</v>
      </c>
    </row>
    <row r="51" spans="1:16" ht="15.75" customHeight="1" x14ac:dyDescent="0.25">
      <c r="A51" s="21">
        <f>IF(D51="","",MAX($A$8:A50)+1)</f>
        <v>44</v>
      </c>
      <c r="B51" s="22" t="s">
        <v>2040</v>
      </c>
      <c r="C51" s="23"/>
      <c r="D51" s="37" t="s">
        <v>536</v>
      </c>
      <c r="E51" s="38" t="s">
        <v>45</v>
      </c>
      <c r="F51" s="38"/>
      <c r="G51" s="39" t="s">
        <v>537</v>
      </c>
      <c r="H51" s="44" t="s">
        <v>27</v>
      </c>
      <c r="I51" s="41" t="s">
        <v>538</v>
      </c>
      <c r="J51" s="42" t="s">
        <v>539</v>
      </c>
      <c r="K51" s="38">
        <v>725</v>
      </c>
      <c r="L51" s="38">
        <v>24</v>
      </c>
      <c r="M51" s="42" t="s">
        <v>1581</v>
      </c>
      <c r="N51" s="38" t="s">
        <v>30</v>
      </c>
      <c r="O51" s="15" t="str">
        <f t="shared" si="0"/>
        <v>Yên</v>
      </c>
      <c r="P51" s="13" t="str">
        <f t="shared" si="1"/>
        <v>2009</v>
      </c>
    </row>
    <row r="52" spans="1:16" ht="15.75" customHeight="1" x14ac:dyDescent="0.25">
      <c r="A52" s="21" t="str">
        <f>IF(D52="","",MAX($A$8:A51)+1)</f>
        <v/>
      </c>
      <c r="B52" s="22"/>
      <c r="C52" s="23"/>
      <c r="D52" s="48"/>
      <c r="E52" s="49"/>
      <c r="F52" s="49"/>
      <c r="G52" s="50"/>
      <c r="H52" s="45"/>
      <c r="I52" s="45"/>
      <c r="J52" s="45"/>
      <c r="K52" s="49"/>
      <c r="L52" s="49"/>
      <c r="M52" s="45"/>
      <c r="N52" s="45"/>
      <c r="O52" s="15" t="str">
        <f t="shared" si="0"/>
        <v/>
      </c>
      <c r="P52" s="13" t="str">
        <f t="shared" si="1"/>
        <v/>
      </c>
    </row>
    <row r="53" spans="1:16" ht="15.75" customHeight="1" x14ac:dyDescent="0.25">
      <c r="A53" s="21" t="str">
        <f>IF(D53="","",MAX($A$8:A52)+1)</f>
        <v/>
      </c>
      <c r="B53" s="22"/>
      <c r="C53" s="23"/>
      <c r="D53" s="48"/>
      <c r="E53" s="49"/>
      <c r="F53" s="49"/>
      <c r="G53" s="50"/>
      <c r="H53" s="45"/>
      <c r="I53" s="45"/>
      <c r="J53" s="45"/>
      <c r="K53" s="49"/>
      <c r="L53" s="49"/>
      <c r="M53" s="45"/>
      <c r="N53" s="45"/>
      <c r="O53" s="15" t="str">
        <f t="shared" ref="O53:O57" si="2">TRIM(RIGHT(SUBSTITUTE(TRIM(D53)," ",REPT(" ",LEN(TRIM(D53)))),LEN(TRIM(D53))))</f>
        <v/>
      </c>
      <c r="P53" s="13" t="str">
        <f t="shared" ref="P53:P57" si="3">RIGHT(G53,4)</f>
        <v/>
      </c>
    </row>
    <row r="54" spans="1:16" ht="15.75" customHeight="1" x14ac:dyDescent="0.25">
      <c r="A54" s="21" t="str">
        <f>IF(D54="","",MAX($A$8:A53)+1)</f>
        <v/>
      </c>
      <c r="B54" s="22"/>
      <c r="C54" s="23"/>
      <c r="D54" s="48"/>
      <c r="E54" s="49"/>
      <c r="F54" s="49"/>
      <c r="G54" s="50"/>
      <c r="H54" s="45"/>
      <c r="I54" s="45"/>
      <c r="J54" s="45"/>
      <c r="K54" s="49"/>
      <c r="L54" s="49"/>
      <c r="M54" s="45"/>
      <c r="N54" s="45"/>
      <c r="O54" s="15" t="str">
        <f t="shared" si="2"/>
        <v/>
      </c>
      <c r="P54" s="13" t="str">
        <f t="shared" si="3"/>
        <v/>
      </c>
    </row>
    <row r="55" spans="1:16" ht="15.75" customHeight="1" x14ac:dyDescent="0.25">
      <c r="A55" s="21" t="str">
        <f>IF(D55="","",MAX($A$8:A54)+1)</f>
        <v/>
      </c>
      <c r="B55" s="22"/>
      <c r="C55" s="23"/>
      <c r="D55" s="48"/>
      <c r="E55" s="49"/>
      <c r="F55" s="49"/>
      <c r="G55" s="50"/>
      <c r="H55" s="45"/>
      <c r="I55" s="45"/>
      <c r="J55" s="45"/>
      <c r="K55" s="49"/>
      <c r="L55" s="49"/>
      <c r="M55" s="45"/>
      <c r="N55" s="45"/>
      <c r="O55" s="15" t="str">
        <f t="shared" si="2"/>
        <v/>
      </c>
      <c r="P55" s="13" t="str">
        <f t="shared" si="3"/>
        <v/>
      </c>
    </row>
    <row r="56" spans="1:16" ht="15.75" customHeight="1" x14ac:dyDescent="0.25">
      <c r="A56" s="21" t="str">
        <f>IF(D56="","",MAX($A$8:A55)+1)</f>
        <v/>
      </c>
      <c r="B56" s="22"/>
      <c r="C56" s="23"/>
      <c r="D56" s="48"/>
      <c r="E56" s="49"/>
      <c r="F56" s="49"/>
      <c r="G56" s="50"/>
      <c r="H56" s="45"/>
      <c r="I56" s="45"/>
      <c r="J56" s="45"/>
      <c r="K56" s="49"/>
      <c r="L56" s="49"/>
      <c r="M56" s="45"/>
      <c r="N56" s="45"/>
      <c r="O56" s="15" t="str">
        <f t="shared" si="2"/>
        <v/>
      </c>
      <c r="P56" s="13" t="str">
        <f t="shared" si="3"/>
        <v/>
      </c>
    </row>
    <row r="57" spans="1:16" ht="15.75" customHeight="1" x14ac:dyDescent="0.25">
      <c r="A57" s="21" t="str">
        <f>IF(D57="","",MAX($A$8:A56)+1)</f>
        <v/>
      </c>
      <c r="B57" s="22"/>
      <c r="C57" s="23"/>
      <c r="D57" s="48"/>
      <c r="E57" s="49"/>
      <c r="F57" s="49"/>
      <c r="G57" s="50"/>
      <c r="H57" s="45"/>
      <c r="I57" s="45"/>
      <c r="J57" s="45"/>
      <c r="K57" s="49"/>
      <c r="L57" s="49"/>
      <c r="M57" s="45"/>
      <c r="N57" s="45"/>
      <c r="O57" s="15" t="str">
        <f t="shared" si="2"/>
        <v/>
      </c>
      <c r="P57" s="13" t="str">
        <f t="shared" si="3"/>
        <v/>
      </c>
    </row>
    <row r="58" spans="1:16" ht="15.75" customHeight="1" x14ac:dyDescent="0.25">
      <c r="A58" s="24"/>
      <c r="B58" s="25"/>
      <c r="C58" s="26"/>
      <c r="D58" s="27"/>
      <c r="E58" s="28"/>
      <c r="F58" s="28"/>
      <c r="G58" s="29"/>
      <c r="H58" s="30"/>
      <c r="I58" s="30"/>
      <c r="J58" s="30"/>
      <c r="K58" s="31"/>
      <c r="L58" s="31"/>
      <c r="M58" s="30"/>
      <c r="N58" s="30"/>
      <c r="O58" s="32"/>
      <c r="P58" s="29"/>
    </row>
    <row r="59" spans="1:16" ht="15.75" x14ac:dyDescent="0.25">
      <c r="C59" s="3"/>
      <c r="D59" s="93" t="str">
        <f>"Tổng kết danh sách có "&amp;COUNT($A$8:A57)&amp;" học sinh "&amp; "("&amp; COUNTIF($E$8:E57,"x")&amp;" nữ)"</f>
        <v>Tổng kết danh sách có 44 học sinh (24 nữ)</v>
      </c>
      <c r="E59" s="93"/>
      <c r="F59" s="93"/>
      <c r="G59" s="93"/>
      <c r="H59" s="93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35"/>
      <c r="J65" s="36" t="str">
        <f>'6a1_2021'!J65</f>
        <v>Nguyễn Thanh Hùng</v>
      </c>
    </row>
  </sheetData>
  <sortState ref="B8:Q52">
    <sortCondition ref="O8:O52"/>
    <sortCondition ref="D8:D52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opLeftCell="A37" zoomScale="80" zoomScaleNormal="80" workbookViewId="0">
      <selection activeCell="B17" sqref="B17:N51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28515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9" ht="28.5" customHeight="1" x14ac:dyDescent="0.25">
      <c r="A1" s="77" t="s">
        <v>20</v>
      </c>
      <c r="B1" s="78"/>
      <c r="C1" s="78"/>
      <c r="D1" s="78"/>
      <c r="E1" s="1"/>
      <c r="F1" s="88" t="s">
        <v>21</v>
      </c>
      <c r="G1" s="89"/>
      <c r="H1" s="89"/>
      <c r="I1" s="89"/>
      <c r="J1" s="89"/>
      <c r="K1" s="1"/>
      <c r="L1" s="1"/>
      <c r="M1" s="1"/>
    </row>
    <row r="2" spans="1:19" ht="18" customHeight="1" x14ac:dyDescent="0.25">
      <c r="B2" s="33"/>
      <c r="C2" s="3"/>
      <c r="D2" s="3"/>
      <c r="F2" s="97" t="str">
        <f>'6a1_2021'!F2:J2</f>
        <v>Vĩnh Thạnh Trung, ngày 11 tháng 9 năm 2020</v>
      </c>
      <c r="G2" s="97"/>
      <c r="H2" s="97"/>
      <c r="I2" s="97"/>
      <c r="J2" s="97"/>
      <c r="K2" s="3"/>
    </row>
    <row r="3" spans="1:19" ht="15.75" customHeight="1" x14ac:dyDescent="0.25">
      <c r="A3" s="34"/>
      <c r="B3" s="33"/>
      <c r="D3" s="99" t="s">
        <v>2126</v>
      </c>
      <c r="E3" s="5"/>
      <c r="F3" s="70" t="s">
        <v>1440</v>
      </c>
      <c r="G3" s="70"/>
      <c r="H3" s="70"/>
      <c r="I3" s="70"/>
      <c r="J3" s="70"/>
      <c r="K3" s="5"/>
      <c r="L3" s="5"/>
      <c r="M3" s="5"/>
    </row>
    <row r="4" spans="1:19" ht="14.25" customHeight="1" x14ac:dyDescent="0.25">
      <c r="A4" s="4"/>
      <c r="E4" s="6"/>
      <c r="F4" s="6"/>
      <c r="G4" s="6"/>
      <c r="H4" s="98" t="str">
        <f>'6a1_2021'!H4:I4</f>
        <v>Năm học: 2020-2021</v>
      </c>
      <c r="I4" s="98"/>
      <c r="J4" s="7"/>
      <c r="K4" s="6"/>
      <c r="L4" s="6"/>
      <c r="M4" s="6"/>
      <c r="O4" s="6"/>
    </row>
    <row r="5" spans="1:19" ht="15.75" x14ac:dyDescent="0.25">
      <c r="E5" s="8"/>
      <c r="F5" s="94" t="s">
        <v>7</v>
      </c>
      <c r="G5" s="94"/>
      <c r="H5" s="94"/>
      <c r="I5" s="92" t="s">
        <v>1574</v>
      </c>
      <c r="J5" s="92"/>
      <c r="K5" s="8"/>
      <c r="L5" s="86"/>
      <c r="M5" s="87"/>
    </row>
    <row r="6" spans="1:19" ht="21" customHeight="1" x14ac:dyDescent="0.25">
      <c r="A6" s="73" t="s">
        <v>0</v>
      </c>
      <c r="B6" s="73" t="s">
        <v>1</v>
      </c>
      <c r="C6" s="73" t="s">
        <v>2</v>
      </c>
      <c r="D6" s="75" t="s">
        <v>11</v>
      </c>
      <c r="E6" s="95" t="s">
        <v>22</v>
      </c>
      <c r="F6" s="79" t="s">
        <v>16</v>
      </c>
      <c r="G6" s="81" t="s">
        <v>8</v>
      </c>
      <c r="H6" s="75" t="s">
        <v>12</v>
      </c>
      <c r="I6" s="73" t="s">
        <v>14</v>
      </c>
      <c r="J6" s="73" t="s">
        <v>13</v>
      </c>
      <c r="K6" s="83" t="s">
        <v>3</v>
      </c>
      <c r="L6" s="84"/>
      <c r="M6" s="85"/>
      <c r="N6" s="75" t="s">
        <v>10</v>
      </c>
      <c r="O6" s="75" t="s">
        <v>19</v>
      </c>
      <c r="P6" s="71" t="s">
        <v>18</v>
      </c>
    </row>
    <row r="7" spans="1:19" ht="21.75" customHeight="1" x14ac:dyDescent="0.25">
      <c r="A7" s="74"/>
      <c r="B7" s="74"/>
      <c r="C7" s="74"/>
      <c r="D7" s="76"/>
      <c r="E7" s="96"/>
      <c r="F7" s="80"/>
      <c r="G7" s="82"/>
      <c r="H7" s="76"/>
      <c r="I7" s="74"/>
      <c r="J7" s="74"/>
      <c r="K7" s="16" t="s">
        <v>4</v>
      </c>
      <c r="L7" s="17" t="s">
        <v>5</v>
      </c>
      <c r="M7" s="17" t="s">
        <v>15</v>
      </c>
      <c r="N7" s="76"/>
      <c r="O7" s="76"/>
      <c r="P7" s="72"/>
    </row>
    <row r="8" spans="1:19" ht="15.75" customHeight="1" x14ac:dyDescent="0.25">
      <c r="A8" s="18">
        <f>IF(D8="","",1)</f>
        <v>1</v>
      </c>
      <c r="B8" s="22" t="s">
        <v>2041</v>
      </c>
      <c r="C8" s="20"/>
      <c r="D8" s="37" t="s">
        <v>1006</v>
      </c>
      <c r="E8" s="38" t="s">
        <v>45</v>
      </c>
      <c r="F8" s="38"/>
      <c r="G8" s="39" t="s">
        <v>1007</v>
      </c>
      <c r="H8" s="47" t="s">
        <v>27</v>
      </c>
      <c r="I8" s="41" t="s">
        <v>1008</v>
      </c>
      <c r="J8" s="42" t="s">
        <v>1009</v>
      </c>
      <c r="K8" s="38">
        <v>129</v>
      </c>
      <c r="L8" s="38">
        <v>5</v>
      </c>
      <c r="M8" s="42" t="s">
        <v>1592</v>
      </c>
      <c r="N8" s="38" t="s">
        <v>62</v>
      </c>
      <c r="O8" s="14" t="str">
        <f t="shared" ref="O8:O52" si="0">TRIM(RIGHT(SUBSTITUTE(TRIM(D8)," ",REPT(" ",LEN(TRIM(D8)))),LEN(TRIM(D8))))</f>
        <v>Anh</v>
      </c>
      <c r="P8" s="12" t="str">
        <f t="shared" ref="P8:P52" si="1">RIGHT(G8,4)</f>
        <v>2009</v>
      </c>
      <c r="Q8" s="9"/>
      <c r="S8" s="9"/>
    </row>
    <row r="9" spans="1:19" ht="15.75" customHeight="1" x14ac:dyDescent="0.25">
      <c r="A9" s="21">
        <f>IF(D9="","",MAX($A$8:A8)+1)</f>
        <v>2</v>
      </c>
      <c r="B9" s="22" t="s">
        <v>2042</v>
      </c>
      <c r="C9" s="23"/>
      <c r="D9" s="37" t="s">
        <v>1441</v>
      </c>
      <c r="E9" s="38" t="s">
        <v>25</v>
      </c>
      <c r="F9" s="38"/>
      <c r="G9" s="39" t="s">
        <v>1442</v>
      </c>
      <c r="H9" s="38" t="s">
        <v>27</v>
      </c>
      <c r="I9" s="41" t="s">
        <v>1443</v>
      </c>
      <c r="J9" s="42" t="s">
        <v>1444</v>
      </c>
      <c r="K9" s="38">
        <v>564</v>
      </c>
      <c r="L9" s="38">
        <v>15</v>
      </c>
      <c r="M9" s="42" t="s">
        <v>1584</v>
      </c>
      <c r="N9" s="38" t="s">
        <v>35</v>
      </c>
      <c r="O9" s="15" t="str">
        <f t="shared" si="0"/>
        <v>Anh</v>
      </c>
      <c r="P9" s="13" t="str">
        <f t="shared" si="1"/>
        <v>2009</v>
      </c>
    </row>
    <row r="10" spans="1:19" ht="15.75" customHeight="1" x14ac:dyDescent="0.25">
      <c r="A10" s="21">
        <f>IF(D10="","",MAX($A$8:A9)+1)</f>
        <v>3</v>
      </c>
      <c r="B10" s="22" t="s">
        <v>2043</v>
      </c>
      <c r="C10" s="23"/>
      <c r="D10" s="37" t="s">
        <v>1304</v>
      </c>
      <c r="E10" s="38" t="s">
        <v>25</v>
      </c>
      <c r="F10" s="38"/>
      <c r="G10" s="39" t="s">
        <v>1305</v>
      </c>
      <c r="H10" s="38" t="s">
        <v>27</v>
      </c>
      <c r="I10" s="41" t="s">
        <v>620</v>
      </c>
      <c r="J10" s="42" t="s">
        <v>621</v>
      </c>
      <c r="K10" s="38">
        <v>228</v>
      </c>
      <c r="L10" s="38">
        <v>8</v>
      </c>
      <c r="M10" s="42" t="s">
        <v>1591</v>
      </c>
      <c r="N10" s="38" t="s">
        <v>35</v>
      </c>
      <c r="O10" s="15" t="str">
        <f t="shared" si="0"/>
        <v>Bảo</v>
      </c>
      <c r="P10" s="13" t="str">
        <f t="shared" si="1"/>
        <v>2007</v>
      </c>
    </row>
    <row r="11" spans="1:19" ht="15.75" customHeight="1" x14ac:dyDescent="0.25">
      <c r="A11" s="21">
        <f>IF(D11="","",MAX($A$8:A10)+1)</f>
        <v>4</v>
      </c>
      <c r="B11" s="22" t="s">
        <v>2044</v>
      </c>
      <c r="C11" s="23"/>
      <c r="D11" s="37" t="s">
        <v>1014</v>
      </c>
      <c r="E11" s="38" t="s">
        <v>25</v>
      </c>
      <c r="F11" s="38"/>
      <c r="G11" s="39" t="s">
        <v>555</v>
      </c>
      <c r="H11" s="47" t="s">
        <v>27</v>
      </c>
      <c r="I11" s="41" t="s">
        <v>1015</v>
      </c>
      <c r="J11" s="42" t="s">
        <v>1016</v>
      </c>
      <c r="K11" s="38">
        <v>652</v>
      </c>
      <c r="L11" s="38">
        <v>9</v>
      </c>
      <c r="M11" s="42" t="s">
        <v>1589</v>
      </c>
      <c r="N11" s="38" t="s">
        <v>30</v>
      </c>
      <c r="O11" s="15" t="str">
        <f t="shared" si="0"/>
        <v>Bảo</v>
      </c>
      <c r="P11" s="13" t="str">
        <f t="shared" si="1"/>
        <v>2009</v>
      </c>
    </row>
    <row r="12" spans="1:19" ht="15.75" customHeight="1" x14ac:dyDescent="0.25">
      <c r="A12" s="21">
        <f>IF(D12="","",MAX($A$8:A11)+1)</f>
        <v>5</v>
      </c>
      <c r="B12" s="22" t="s">
        <v>2045</v>
      </c>
      <c r="C12" s="23"/>
      <c r="D12" s="37" t="s">
        <v>551</v>
      </c>
      <c r="E12" s="38" t="s">
        <v>25</v>
      </c>
      <c r="F12" s="38"/>
      <c r="G12" s="39" t="s">
        <v>552</v>
      </c>
      <c r="H12" s="38" t="s">
        <v>27</v>
      </c>
      <c r="I12" s="41" t="s">
        <v>25</v>
      </c>
      <c r="J12" s="42" t="s">
        <v>553</v>
      </c>
      <c r="K12" s="38">
        <v>219</v>
      </c>
      <c r="L12" s="38">
        <v>6</v>
      </c>
      <c r="M12" s="42" t="s">
        <v>1584</v>
      </c>
      <c r="N12" s="38" t="s">
        <v>35</v>
      </c>
      <c r="O12" s="15" t="str">
        <f t="shared" si="0"/>
        <v>Cường</v>
      </c>
      <c r="P12" s="13" t="str">
        <f t="shared" si="1"/>
        <v>2008</v>
      </c>
    </row>
    <row r="13" spans="1:19" ht="15.75" customHeight="1" x14ac:dyDescent="0.25">
      <c r="A13" s="21">
        <f>IF(D13="","",MAX($A$8:A12)+1)</f>
        <v>6</v>
      </c>
      <c r="B13" s="22" t="s">
        <v>2046</v>
      </c>
      <c r="C13" s="23"/>
      <c r="D13" s="37" t="s">
        <v>562</v>
      </c>
      <c r="E13" s="38" t="s">
        <v>25</v>
      </c>
      <c r="F13" s="38"/>
      <c r="G13" s="39" t="s">
        <v>563</v>
      </c>
      <c r="H13" s="38" t="s">
        <v>27</v>
      </c>
      <c r="I13" s="41" t="s">
        <v>564</v>
      </c>
      <c r="J13" s="42" t="s">
        <v>565</v>
      </c>
      <c r="K13" s="38">
        <v>273</v>
      </c>
      <c r="L13" s="38">
        <v>10</v>
      </c>
      <c r="M13" s="42" t="s">
        <v>1597</v>
      </c>
      <c r="N13" s="38" t="s">
        <v>35</v>
      </c>
      <c r="O13" s="15" t="str">
        <f t="shared" si="0"/>
        <v>Dương</v>
      </c>
      <c r="P13" s="13" t="str">
        <f t="shared" si="1"/>
        <v>2009</v>
      </c>
    </row>
    <row r="14" spans="1:19" ht="15.75" customHeight="1" x14ac:dyDescent="0.25">
      <c r="A14" s="21">
        <f>IF(D14="","",MAX($A$8:A13)+1)</f>
        <v>7</v>
      </c>
      <c r="B14" s="22" t="s">
        <v>2047</v>
      </c>
      <c r="C14" s="23"/>
      <c r="D14" s="37" t="s">
        <v>1177</v>
      </c>
      <c r="E14" s="38" t="s">
        <v>25</v>
      </c>
      <c r="F14" s="38"/>
      <c r="G14" s="39" t="s">
        <v>780</v>
      </c>
      <c r="H14" s="38" t="s">
        <v>27</v>
      </c>
      <c r="I14" s="41" t="s">
        <v>1178</v>
      </c>
      <c r="J14" s="42" t="s">
        <v>1179</v>
      </c>
      <c r="K14" s="38">
        <v>704</v>
      </c>
      <c r="L14" s="38">
        <v>9</v>
      </c>
      <c r="M14" s="42" t="s">
        <v>1605</v>
      </c>
      <c r="N14" s="38" t="s">
        <v>35</v>
      </c>
      <c r="O14" s="15" t="str">
        <f t="shared" si="0"/>
        <v>Đạt</v>
      </c>
      <c r="P14" s="13" t="str">
        <f t="shared" si="1"/>
        <v>2009</v>
      </c>
    </row>
    <row r="15" spans="1:19" ht="15.75" customHeight="1" x14ac:dyDescent="0.25">
      <c r="A15" s="21">
        <f>IF(D15="","",MAX($A$8:A14)+1)</f>
        <v>8</v>
      </c>
      <c r="B15" s="22" t="s">
        <v>2048</v>
      </c>
      <c r="C15" s="23"/>
      <c r="D15" s="37" t="s">
        <v>58</v>
      </c>
      <c r="E15" s="38" t="s">
        <v>25</v>
      </c>
      <c r="F15" s="38"/>
      <c r="G15" s="39" t="s">
        <v>59</v>
      </c>
      <c r="H15" s="47" t="s">
        <v>27</v>
      </c>
      <c r="I15" s="41" t="s">
        <v>60</v>
      </c>
      <c r="J15" s="42" t="s">
        <v>61</v>
      </c>
      <c r="K15" s="38">
        <v>23</v>
      </c>
      <c r="L15" s="38">
        <v>1</v>
      </c>
      <c r="M15" s="42" t="s">
        <v>1583</v>
      </c>
      <c r="N15" s="38" t="s">
        <v>62</v>
      </c>
      <c r="O15" s="15" t="str">
        <f t="shared" si="0"/>
        <v>Đạt</v>
      </c>
      <c r="P15" s="13" t="str">
        <f t="shared" si="1"/>
        <v>2009</v>
      </c>
    </row>
    <row r="16" spans="1:19" ht="15.75" customHeight="1" x14ac:dyDescent="0.25">
      <c r="A16" s="21">
        <f>IF(D16="","",MAX($A$8:A15)+1)</f>
        <v>9</v>
      </c>
      <c r="B16" s="22" t="s">
        <v>2049</v>
      </c>
      <c r="C16" s="23"/>
      <c r="D16" s="37" t="s">
        <v>237</v>
      </c>
      <c r="E16" s="38" t="s">
        <v>25</v>
      </c>
      <c r="F16" s="38"/>
      <c r="G16" s="39" t="s">
        <v>238</v>
      </c>
      <c r="H16" s="47" t="s">
        <v>27</v>
      </c>
      <c r="I16" s="41" t="s">
        <v>144</v>
      </c>
      <c r="J16" s="42" t="s">
        <v>239</v>
      </c>
      <c r="K16" s="38">
        <v>333</v>
      </c>
      <c r="L16" s="38">
        <v>11</v>
      </c>
      <c r="M16" s="42" t="s">
        <v>1581</v>
      </c>
      <c r="N16" s="38" t="s">
        <v>30</v>
      </c>
      <c r="O16" s="15" t="str">
        <f t="shared" si="0"/>
        <v>Đăng</v>
      </c>
      <c r="P16" s="13" t="str">
        <f t="shared" si="1"/>
        <v>2009</v>
      </c>
    </row>
    <row r="17" spans="1:16" ht="15.75" customHeight="1" x14ac:dyDescent="0.25">
      <c r="A17" s="21">
        <f>IF(D17="","",MAX($A$8:A16)+1)</f>
        <v>10</v>
      </c>
      <c r="B17" s="22" t="s">
        <v>2050</v>
      </c>
      <c r="C17" s="23"/>
      <c r="D17" s="37" t="s">
        <v>412</v>
      </c>
      <c r="E17" s="38" t="s">
        <v>25</v>
      </c>
      <c r="F17" s="38"/>
      <c r="G17" s="39" t="s">
        <v>413</v>
      </c>
      <c r="H17" s="47" t="s">
        <v>27</v>
      </c>
      <c r="I17" s="41" t="s">
        <v>414</v>
      </c>
      <c r="J17" s="42" t="s">
        <v>415</v>
      </c>
      <c r="K17" s="38" t="s">
        <v>416</v>
      </c>
      <c r="L17" s="38" t="s">
        <v>325</v>
      </c>
      <c r="M17" s="42" t="s">
        <v>1581</v>
      </c>
      <c r="N17" s="38" t="s">
        <v>30</v>
      </c>
      <c r="O17" s="15" t="str">
        <f t="shared" si="0"/>
        <v>Hoàng</v>
      </c>
      <c r="P17" s="13" t="str">
        <f t="shared" si="1"/>
        <v>2008</v>
      </c>
    </row>
    <row r="18" spans="1:16" ht="15.75" customHeight="1" x14ac:dyDescent="0.25">
      <c r="A18" s="21">
        <f>IF(D18="","",MAX($A$8:A17)+1)</f>
        <v>11</v>
      </c>
      <c r="B18" s="22" t="s">
        <v>2051</v>
      </c>
      <c r="C18" s="23"/>
      <c r="D18" s="37" t="s">
        <v>77</v>
      </c>
      <c r="E18" s="38" t="s">
        <v>25</v>
      </c>
      <c r="F18" s="38"/>
      <c r="G18" s="39" t="s">
        <v>78</v>
      </c>
      <c r="H18" s="38" t="s">
        <v>27</v>
      </c>
      <c r="I18" s="41" t="s">
        <v>79</v>
      </c>
      <c r="J18" s="42" t="s">
        <v>80</v>
      </c>
      <c r="K18" s="38">
        <v>65</v>
      </c>
      <c r="L18" s="38">
        <v>2</v>
      </c>
      <c r="M18" s="42" t="s">
        <v>1603</v>
      </c>
      <c r="N18" s="38" t="s">
        <v>35</v>
      </c>
      <c r="O18" s="15" t="str">
        <f t="shared" si="0"/>
        <v>Huy</v>
      </c>
      <c r="P18" s="13" t="str">
        <f t="shared" si="1"/>
        <v>2009</v>
      </c>
    </row>
    <row r="19" spans="1:16" ht="15.75" customHeight="1" x14ac:dyDescent="0.25">
      <c r="A19" s="21">
        <f>IF(D19="","",MAX($A$8:A18)+1)</f>
        <v>12</v>
      </c>
      <c r="B19" s="22" t="s">
        <v>2052</v>
      </c>
      <c r="C19" s="23"/>
      <c r="D19" s="37" t="s">
        <v>591</v>
      </c>
      <c r="E19" s="38" t="s">
        <v>25</v>
      </c>
      <c r="F19" s="38"/>
      <c r="G19" s="39" t="s">
        <v>592</v>
      </c>
      <c r="H19" s="47" t="s">
        <v>27</v>
      </c>
      <c r="I19" s="41" t="s">
        <v>593</v>
      </c>
      <c r="J19" s="42" t="s">
        <v>594</v>
      </c>
      <c r="K19" s="38">
        <v>112</v>
      </c>
      <c r="L19" s="38">
        <v>4</v>
      </c>
      <c r="M19" s="42" t="s">
        <v>1592</v>
      </c>
      <c r="N19" s="38" t="s">
        <v>62</v>
      </c>
      <c r="O19" s="15" t="str">
        <f t="shared" si="0"/>
        <v>Khiêm</v>
      </c>
      <c r="P19" s="13" t="str">
        <f t="shared" si="1"/>
        <v>2008</v>
      </c>
    </row>
    <row r="20" spans="1:16" ht="15.75" customHeight="1" x14ac:dyDescent="0.25">
      <c r="A20" s="21">
        <f>IF(D20="","",MAX($A$8:A19)+1)</f>
        <v>13</v>
      </c>
      <c r="B20" s="22" t="s">
        <v>2053</v>
      </c>
      <c r="C20" s="23"/>
      <c r="D20" s="37" t="s">
        <v>433</v>
      </c>
      <c r="E20" s="38" t="s">
        <v>25</v>
      </c>
      <c r="F20" s="38"/>
      <c r="G20" s="39" t="s">
        <v>234</v>
      </c>
      <c r="H20" s="38" t="s">
        <v>27</v>
      </c>
      <c r="I20" s="41" t="s">
        <v>434</v>
      </c>
      <c r="J20" s="42" t="s">
        <v>435</v>
      </c>
      <c r="K20" s="38">
        <v>208</v>
      </c>
      <c r="L20" s="38">
        <v>7</v>
      </c>
      <c r="M20" s="42" t="s">
        <v>1597</v>
      </c>
      <c r="N20" s="38" t="s">
        <v>35</v>
      </c>
      <c r="O20" s="15" t="str">
        <f t="shared" si="0"/>
        <v>Khoa</v>
      </c>
      <c r="P20" s="13" t="str">
        <f t="shared" si="1"/>
        <v>2009</v>
      </c>
    </row>
    <row r="21" spans="1:16" ht="15.75" customHeight="1" x14ac:dyDescent="0.25">
      <c r="A21" s="21">
        <f>IF(D21="","",MAX($A$8:A20)+1)</f>
        <v>14</v>
      </c>
      <c r="B21" s="22" t="s">
        <v>2054</v>
      </c>
      <c r="C21" s="23"/>
      <c r="D21" s="37" t="s">
        <v>595</v>
      </c>
      <c r="E21" s="38" t="s">
        <v>25</v>
      </c>
      <c r="F21" s="38"/>
      <c r="G21" s="39" t="s">
        <v>596</v>
      </c>
      <c r="H21" s="38" t="s">
        <v>27</v>
      </c>
      <c r="I21" s="41" t="s">
        <v>597</v>
      </c>
      <c r="J21" s="42" t="s">
        <v>598</v>
      </c>
      <c r="K21" s="38">
        <v>197</v>
      </c>
      <c r="L21" s="38">
        <v>9</v>
      </c>
      <c r="M21" s="42" t="s">
        <v>1591</v>
      </c>
      <c r="N21" s="38" t="s">
        <v>35</v>
      </c>
      <c r="O21" s="15" t="str">
        <f t="shared" si="0"/>
        <v>Khoa</v>
      </c>
      <c r="P21" s="13" t="str">
        <f t="shared" si="1"/>
        <v>2009</v>
      </c>
    </row>
    <row r="22" spans="1:16" ht="15.75" customHeight="1" x14ac:dyDescent="0.25">
      <c r="A22" s="21">
        <f>IF(D22="","",MAX($A$8:A21)+1)</f>
        <v>15</v>
      </c>
      <c r="B22" s="22" t="s">
        <v>2055</v>
      </c>
      <c r="C22" s="23"/>
      <c r="D22" s="37" t="s">
        <v>756</v>
      </c>
      <c r="E22" s="38" t="s">
        <v>25</v>
      </c>
      <c r="F22" s="38"/>
      <c r="G22" s="39" t="s">
        <v>187</v>
      </c>
      <c r="H22" s="47" t="s">
        <v>27</v>
      </c>
      <c r="I22" s="41" t="s">
        <v>757</v>
      </c>
      <c r="J22" s="42" t="s">
        <v>758</v>
      </c>
      <c r="K22" s="38" t="s">
        <v>759</v>
      </c>
      <c r="L22" s="38">
        <v>4</v>
      </c>
      <c r="M22" s="42" t="s">
        <v>1597</v>
      </c>
      <c r="N22" s="38" t="s">
        <v>30</v>
      </c>
      <c r="O22" s="15" t="str">
        <f t="shared" si="0"/>
        <v>Khoa</v>
      </c>
      <c r="P22" s="13" t="str">
        <f t="shared" si="1"/>
        <v>2009</v>
      </c>
    </row>
    <row r="23" spans="1:16" ht="15.75" customHeight="1" x14ac:dyDescent="0.25">
      <c r="A23" s="21">
        <f>IF(D23="","",MAX($A$8:A22)+1)</f>
        <v>16</v>
      </c>
      <c r="B23" s="22" t="s">
        <v>2056</v>
      </c>
      <c r="C23" s="23"/>
      <c r="D23" s="37" t="s">
        <v>904</v>
      </c>
      <c r="E23" s="38" t="s">
        <v>25</v>
      </c>
      <c r="F23" s="38"/>
      <c r="G23" s="39" t="s">
        <v>905</v>
      </c>
      <c r="H23" s="38" t="s">
        <v>27</v>
      </c>
      <c r="I23" s="41" t="s">
        <v>906</v>
      </c>
      <c r="J23" s="42" t="s">
        <v>907</v>
      </c>
      <c r="K23" s="38">
        <v>316</v>
      </c>
      <c r="L23" s="38">
        <v>13</v>
      </c>
      <c r="M23" s="42" t="s">
        <v>1591</v>
      </c>
      <c r="N23" s="38" t="s">
        <v>35</v>
      </c>
      <c r="O23" s="15" t="str">
        <f t="shared" si="0"/>
        <v>Kỳ</v>
      </c>
      <c r="P23" s="13" t="str">
        <f t="shared" si="1"/>
        <v>2009</v>
      </c>
    </row>
    <row r="24" spans="1:16" ht="15.75" customHeight="1" x14ac:dyDescent="0.25">
      <c r="A24" s="21">
        <f>IF(D24="","",MAX($A$8:A23)+1)</f>
        <v>17</v>
      </c>
      <c r="B24" s="22" t="s">
        <v>2057</v>
      </c>
      <c r="C24" s="23"/>
      <c r="D24" s="37" t="s">
        <v>97</v>
      </c>
      <c r="E24" s="38" t="s">
        <v>45</v>
      </c>
      <c r="F24" s="38"/>
      <c r="G24" s="39" t="s">
        <v>46</v>
      </c>
      <c r="H24" s="47" t="s">
        <v>27</v>
      </c>
      <c r="I24" s="41" t="s">
        <v>98</v>
      </c>
      <c r="J24" s="42" t="s">
        <v>99</v>
      </c>
      <c r="K24" s="38" t="s">
        <v>25</v>
      </c>
      <c r="L24" s="38">
        <v>14</v>
      </c>
      <c r="M24" s="42" t="s">
        <v>1590</v>
      </c>
      <c r="N24" s="38" t="s">
        <v>62</v>
      </c>
      <c r="O24" s="15" t="str">
        <f t="shared" si="0"/>
        <v>Lan</v>
      </c>
      <c r="P24" s="13" t="str">
        <f t="shared" si="1"/>
        <v>2009</v>
      </c>
    </row>
    <row r="25" spans="1:16" ht="15.75" customHeight="1" x14ac:dyDescent="0.25">
      <c r="A25" s="21">
        <f>IF(D25="","",MAX($A$8:A24)+1)</f>
        <v>18</v>
      </c>
      <c r="B25" s="22" t="s">
        <v>2058</v>
      </c>
      <c r="C25" s="23"/>
      <c r="D25" s="37" t="s">
        <v>100</v>
      </c>
      <c r="E25" s="38" t="s">
        <v>45</v>
      </c>
      <c r="F25" s="38"/>
      <c r="G25" s="39" t="s">
        <v>101</v>
      </c>
      <c r="H25" s="47" t="s">
        <v>27</v>
      </c>
      <c r="I25" s="41" t="s">
        <v>102</v>
      </c>
      <c r="J25" s="42" t="s">
        <v>103</v>
      </c>
      <c r="K25" s="38" t="s">
        <v>104</v>
      </c>
      <c r="L25" s="38">
        <v>29</v>
      </c>
      <c r="M25" s="42" t="s">
        <v>1581</v>
      </c>
      <c r="N25" s="38" t="s">
        <v>30</v>
      </c>
      <c r="O25" s="15" t="str">
        <f t="shared" si="0"/>
        <v>Linh</v>
      </c>
      <c r="P25" s="13" t="str">
        <f t="shared" si="1"/>
        <v>2009</v>
      </c>
    </row>
    <row r="26" spans="1:16" ht="15.75" customHeight="1" x14ac:dyDescent="0.25">
      <c r="A26" s="21">
        <f>IF(D26="","",MAX($A$8:A25)+1)</f>
        <v>19</v>
      </c>
      <c r="B26" s="22" t="s">
        <v>2059</v>
      </c>
      <c r="C26" s="23"/>
      <c r="D26" s="37" t="s">
        <v>105</v>
      </c>
      <c r="E26" s="38" t="s">
        <v>25</v>
      </c>
      <c r="F26" s="38"/>
      <c r="G26" s="39" t="s">
        <v>37</v>
      </c>
      <c r="H26" s="47" t="s">
        <v>27</v>
      </c>
      <c r="I26" s="41" t="s">
        <v>106</v>
      </c>
      <c r="J26" s="42" t="s">
        <v>107</v>
      </c>
      <c r="K26" s="38">
        <v>46</v>
      </c>
      <c r="L26" s="38">
        <v>2</v>
      </c>
      <c r="M26" s="42" t="s">
        <v>1582</v>
      </c>
      <c r="N26" s="38" t="s">
        <v>62</v>
      </c>
      <c r="O26" s="15" t="str">
        <f t="shared" si="0"/>
        <v>Lợi</v>
      </c>
      <c r="P26" s="13" t="str">
        <f t="shared" si="1"/>
        <v>2009</v>
      </c>
    </row>
    <row r="27" spans="1:16" ht="15.75" customHeight="1" x14ac:dyDescent="0.25">
      <c r="A27" s="21">
        <f>IF(D27="","",MAX($A$8:A26)+1)</f>
        <v>20</v>
      </c>
      <c r="B27" s="22" t="s">
        <v>2060</v>
      </c>
      <c r="C27" s="23"/>
      <c r="D27" s="37" t="s">
        <v>439</v>
      </c>
      <c r="E27" s="38" t="s">
        <v>45</v>
      </c>
      <c r="F27" s="38"/>
      <c r="G27" s="39" t="s">
        <v>768</v>
      </c>
      <c r="H27" s="47" t="s">
        <v>27</v>
      </c>
      <c r="I27" s="41" t="s">
        <v>769</v>
      </c>
      <c r="J27" s="42" t="s">
        <v>770</v>
      </c>
      <c r="K27" s="38">
        <v>186</v>
      </c>
      <c r="L27" s="38">
        <v>6</v>
      </c>
      <c r="M27" s="42" t="s">
        <v>1592</v>
      </c>
      <c r="N27" s="38" t="s">
        <v>62</v>
      </c>
      <c r="O27" s="15" t="str">
        <f t="shared" si="0"/>
        <v>Mai</v>
      </c>
      <c r="P27" s="13" t="str">
        <f t="shared" si="1"/>
        <v>2009</v>
      </c>
    </row>
    <row r="28" spans="1:16" ht="15.75" customHeight="1" x14ac:dyDescent="0.25">
      <c r="A28" s="21">
        <f>IF(D28="","",MAX($A$8:A27)+1)</f>
        <v>21</v>
      </c>
      <c r="B28" s="22" t="s">
        <v>2061</v>
      </c>
      <c r="C28" s="23"/>
      <c r="D28" s="37" t="s">
        <v>447</v>
      </c>
      <c r="E28" s="38" t="s">
        <v>45</v>
      </c>
      <c r="F28" s="38"/>
      <c r="G28" s="39" t="s">
        <v>448</v>
      </c>
      <c r="H28" s="47" t="s">
        <v>27</v>
      </c>
      <c r="I28" s="41" t="s">
        <v>449</v>
      </c>
      <c r="J28" s="42" t="s">
        <v>450</v>
      </c>
      <c r="K28" s="38">
        <v>466</v>
      </c>
      <c r="L28" s="38">
        <v>16</v>
      </c>
      <c r="M28" s="42" t="s">
        <v>1581</v>
      </c>
      <c r="N28" s="38" t="s">
        <v>30</v>
      </c>
      <c r="O28" s="15" t="str">
        <f t="shared" si="0"/>
        <v>My</v>
      </c>
      <c r="P28" s="13" t="str">
        <f t="shared" si="1"/>
        <v>2009</v>
      </c>
    </row>
    <row r="29" spans="1:16" ht="15.75" customHeight="1" x14ac:dyDescent="0.25">
      <c r="A29" s="21">
        <f>IF(D29="","",MAX($A$8:A28)+1)</f>
        <v>22</v>
      </c>
      <c r="B29" s="22" t="s">
        <v>2062</v>
      </c>
      <c r="C29" s="23"/>
      <c r="D29" s="37" t="s">
        <v>1366</v>
      </c>
      <c r="E29" s="38" t="s">
        <v>45</v>
      </c>
      <c r="F29" s="38"/>
      <c r="G29" s="39" t="s">
        <v>1367</v>
      </c>
      <c r="H29" s="38" t="s">
        <v>27</v>
      </c>
      <c r="I29" s="41" t="s">
        <v>1368</v>
      </c>
      <c r="J29" s="42" t="s">
        <v>1369</v>
      </c>
      <c r="K29" s="38">
        <v>438</v>
      </c>
      <c r="L29" s="38">
        <v>12</v>
      </c>
      <c r="M29" s="42" t="s">
        <v>1584</v>
      </c>
      <c r="N29" s="38" t="s">
        <v>35</v>
      </c>
      <c r="O29" s="15" t="str">
        <f t="shared" si="0"/>
        <v>Ngân</v>
      </c>
      <c r="P29" s="13" t="str">
        <f t="shared" si="1"/>
        <v>2009</v>
      </c>
    </row>
    <row r="30" spans="1:16" ht="15.75" customHeight="1" x14ac:dyDescent="0.25">
      <c r="A30" s="21">
        <f>IF(D30="","",MAX($A$8:A29)+1)</f>
        <v>23</v>
      </c>
      <c r="B30" s="22" t="s">
        <v>2063</v>
      </c>
      <c r="C30" s="23"/>
      <c r="D30" s="37" t="s">
        <v>131</v>
      </c>
      <c r="E30" s="38" t="s">
        <v>45</v>
      </c>
      <c r="F30" s="38"/>
      <c r="G30" s="39" t="s">
        <v>132</v>
      </c>
      <c r="H30" s="38" t="s">
        <v>27</v>
      </c>
      <c r="I30" s="41" t="s">
        <v>133</v>
      </c>
      <c r="J30" s="42" t="s">
        <v>134</v>
      </c>
      <c r="K30" s="38">
        <v>419</v>
      </c>
      <c r="L30" s="38">
        <v>11</v>
      </c>
      <c r="M30" s="42" t="s">
        <v>1584</v>
      </c>
      <c r="N30" s="38" t="s">
        <v>35</v>
      </c>
      <c r="O30" s="15" t="str">
        <f t="shared" si="0"/>
        <v>Nhi</v>
      </c>
      <c r="P30" s="13" t="str">
        <f t="shared" si="1"/>
        <v>2009</v>
      </c>
    </row>
    <row r="31" spans="1:16" ht="15.75" customHeight="1" x14ac:dyDescent="0.25">
      <c r="A31" s="21">
        <f>IF(D31="","",MAX($A$8:A30)+1)</f>
        <v>24</v>
      </c>
      <c r="B31" s="22" t="s">
        <v>2064</v>
      </c>
      <c r="C31" s="23"/>
      <c r="D31" s="37" t="s">
        <v>1383</v>
      </c>
      <c r="E31" s="38" t="s">
        <v>45</v>
      </c>
      <c r="F31" s="38"/>
      <c r="G31" s="39" t="s">
        <v>73</v>
      </c>
      <c r="H31" s="47" t="s">
        <v>27</v>
      </c>
      <c r="I31" s="41" t="s">
        <v>1384</v>
      </c>
      <c r="J31" s="42" t="s">
        <v>1385</v>
      </c>
      <c r="K31" s="38">
        <v>384</v>
      </c>
      <c r="L31" s="38">
        <v>13</v>
      </c>
      <c r="M31" s="42" t="s">
        <v>1581</v>
      </c>
      <c r="N31" s="38" t="s">
        <v>30</v>
      </c>
      <c r="O31" s="15" t="str">
        <f t="shared" si="0"/>
        <v>Như</v>
      </c>
      <c r="P31" s="13" t="str">
        <f t="shared" si="1"/>
        <v>2009</v>
      </c>
    </row>
    <row r="32" spans="1:16" ht="15.75" customHeight="1" x14ac:dyDescent="0.25">
      <c r="A32" s="21">
        <f>IF(D32="","",MAX($A$8:A31)+1)</f>
        <v>25</v>
      </c>
      <c r="B32" s="22" t="s">
        <v>2065</v>
      </c>
      <c r="C32" s="23"/>
      <c r="D32" s="37" t="s">
        <v>1517</v>
      </c>
      <c r="E32" s="38" t="s">
        <v>45</v>
      </c>
      <c r="F32" s="38"/>
      <c r="G32" s="39" t="s">
        <v>444</v>
      </c>
      <c r="H32" s="47" t="s">
        <v>27</v>
      </c>
      <c r="I32" s="41" t="s">
        <v>1518</v>
      </c>
      <c r="J32" s="42" t="s">
        <v>1519</v>
      </c>
      <c r="K32" s="38">
        <v>144</v>
      </c>
      <c r="L32" s="38">
        <v>7</v>
      </c>
      <c r="M32" s="42" t="s">
        <v>1590</v>
      </c>
      <c r="N32" s="38" t="s">
        <v>62</v>
      </c>
      <c r="O32" s="15" t="str">
        <f t="shared" si="0"/>
        <v>Như</v>
      </c>
      <c r="P32" s="13" t="str">
        <f t="shared" si="1"/>
        <v>2009</v>
      </c>
    </row>
    <row r="33" spans="1:16" ht="15.75" customHeight="1" x14ac:dyDescent="0.25">
      <c r="A33" s="21">
        <f>IF(D33="","",MAX($A$8:A32)+1)</f>
        <v>26</v>
      </c>
      <c r="B33" s="22" t="s">
        <v>2066</v>
      </c>
      <c r="C33" s="23"/>
      <c r="D33" s="37" t="s">
        <v>474</v>
      </c>
      <c r="E33" s="38" t="s">
        <v>45</v>
      </c>
      <c r="F33" s="38"/>
      <c r="G33" s="39" t="s">
        <v>475</v>
      </c>
      <c r="H33" s="47" t="s">
        <v>27</v>
      </c>
      <c r="I33" s="41" t="s">
        <v>476</v>
      </c>
      <c r="J33" s="42" t="s">
        <v>477</v>
      </c>
      <c r="K33" s="38">
        <v>141</v>
      </c>
      <c r="L33" s="38">
        <v>4</v>
      </c>
      <c r="M33" s="42" t="s">
        <v>1582</v>
      </c>
      <c r="N33" s="38" t="s">
        <v>62</v>
      </c>
      <c r="O33" s="15" t="str">
        <f t="shared" si="0"/>
        <v>Như</v>
      </c>
      <c r="P33" s="13" t="str">
        <f t="shared" si="1"/>
        <v>2009</v>
      </c>
    </row>
    <row r="34" spans="1:16" ht="15.75" customHeight="1" x14ac:dyDescent="0.25">
      <c r="A34" s="21">
        <f>IF(D34="","",MAX($A$8:A33)+1)</f>
        <v>27</v>
      </c>
      <c r="B34" s="22" t="s">
        <v>2067</v>
      </c>
      <c r="C34" s="23"/>
      <c r="D34" s="37" t="s">
        <v>1386</v>
      </c>
      <c r="E34" s="38" t="s">
        <v>25</v>
      </c>
      <c r="F34" s="38"/>
      <c r="G34" s="39" t="s">
        <v>409</v>
      </c>
      <c r="H34" s="47" t="s">
        <v>27</v>
      </c>
      <c r="I34" s="41" t="s">
        <v>1387</v>
      </c>
      <c r="J34" s="42" t="s">
        <v>1388</v>
      </c>
      <c r="K34" s="38">
        <v>361</v>
      </c>
      <c r="L34" s="38">
        <v>12</v>
      </c>
      <c r="M34" s="42" t="s">
        <v>1581</v>
      </c>
      <c r="N34" s="38" t="s">
        <v>30</v>
      </c>
      <c r="O34" s="15" t="str">
        <f t="shared" si="0"/>
        <v>Pin</v>
      </c>
      <c r="P34" s="13" t="str">
        <f t="shared" si="1"/>
        <v>2009</v>
      </c>
    </row>
    <row r="35" spans="1:16" ht="15.75" customHeight="1" x14ac:dyDescent="0.25">
      <c r="A35" s="21">
        <f>IF(D35="","",MAX($A$8:A34)+1)</f>
        <v>28</v>
      </c>
      <c r="B35" s="22" t="s">
        <v>2068</v>
      </c>
      <c r="C35" s="23"/>
      <c r="D35" s="37" t="s">
        <v>147</v>
      </c>
      <c r="E35" s="38" t="s">
        <v>25</v>
      </c>
      <c r="F35" s="38"/>
      <c r="G35" s="39" t="s">
        <v>148</v>
      </c>
      <c r="H35" s="47" t="s">
        <v>27</v>
      </c>
      <c r="I35" s="41" t="s">
        <v>149</v>
      </c>
      <c r="J35" s="42" t="s">
        <v>150</v>
      </c>
      <c r="K35" s="38">
        <v>132</v>
      </c>
      <c r="L35" s="38">
        <v>4</v>
      </c>
      <c r="M35" s="42" t="s">
        <v>1591</v>
      </c>
      <c r="N35" s="38" t="s">
        <v>62</v>
      </c>
      <c r="O35" s="15" t="str">
        <f t="shared" si="0"/>
        <v>Quân</v>
      </c>
      <c r="P35" s="13" t="str">
        <f t="shared" si="1"/>
        <v>2009</v>
      </c>
    </row>
    <row r="36" spans="1:16" ht="15.75" customHeight="1" x14ac:dyDescent="0.25">
      <c r="A36" s="21">
        <f>IF(D36="","",MAX($A$8:A35)+1)</f>
        <v>29</v>
      </c>
      <c r="B36" s="22" t="s">
        <v>2069</v>
      </c>
      <c r="C36" s="23"/>
      <c r="D36" s="37" t="s">
        <v>808</v>
      </c>
      <c r="E36" s="38" t="s">
        <v>25</v>
      </c>
      <c r="F36" s="38"/>
      <c r="G36" s="39" t="s">
        <v>234</v>
      </c>
      <c r="H36" s="47" t="s">
        <v>27</v>
      </c>
      <c r="I36" s="41" t="s">
        <v>809</v>
      </c>
      <c r="J36" s="42" t="s">
        <v>810</v>
      </c>
      <c r="K36" s="38">
        <v>283</v>
      </c>
      <c r="L36" s="38">
        <v>10</v>
      </c>
      <c r="M36" s="42" t="s">
        <v>1592</v>
      </c>
      <c r="N36" s="38" t="s">
        <v>62</v>
      </c>
      <c r="O36" s="15" t="str">
        <f t="shared" si="0"/>
        <v>Quốc</v>
      </c>
      <c r="P36" s="13" t="str">
        <f t="shared" si="1"/>
        <v>2009</v>
      </c>
    </row>
    <row r="37" spans="1:16" ht="15.75" customHeight="1" x14ac:dyDescent="0.25">
      <c r="A37" s="21">
        <f>IF(D37="","",MAX($A$8:A36)+1)</f>
        <v>30</v>
      </c>
      <c r="B37" s="22" t="s">
        <v>2070</v>
      </c>
      <c r="C37" s="23"/>
      <c r="D37" s="37" t="s">
        <v>1105</v>
      </c>
      <c r="E37" s="38" t="s">
        <v>45</v>
      </c>
      <c r="F37" s="38"/>
      <c r="G37" s="39" t="s">
        <v>64</v>
      </c>
      <c r="H37" s="47" t="s">
        <v>27</v>
      </c>
      <c r="I37" s="41" t="s">
        <v>1106</v>
      </c>
      <c r="J37" s="42" t="s">
        <v>1107</v>
      </c>
      <c r="K37" s="38">
        <v>350</v>
      </c>
      <c r="L37" s="38">
        <v>11</v>
      </c>
      <c r="M37" s="42" t="s">
        <v>1582</v>
      </c>
      <c r="N37" s="38" t="s">
        <v>62</v>
      </c>
      <c r="O37" s="15" t="str">
        <f t="shared" si="0"/>
        <v>Quyên</v>
      </c>
      <c r="P37" s="13" t="str">
        <f t="shared" si="1"/>
        <v>2009</v>
      </c>
    </row>
    <row r="38" spans="1:16" ht="15.75" customHeight="1" x14ac:dyDescent="0.25">
      <c r="A38" s="21">
        <f>IF(D38="","",MAX($A$8:A37)+1)</f>
        <v>31</v>
      </c>
      <c r="B38" s="22" t="s">
        <v>2071</v>
      </c>
      <c r="C38" s="23"/>
      <c r="D38" s="37" t="s">
        <v>1530</v>
      </c>
      <c r="E38" s="38" t="s">
        <v>45</v>
      </c>
      <c r="F38" s="38"/>
      <c r="G38" s="39" t="s">
        <v>1489</v>
      </c>
      <c r="H38" s="38" t="s">
        <v>27</v>
      </c>
      <c r="I38" s="41" t="s">
        <v>632</v>
      </c>
      <c r="J38" s="42" t="s">
        <v>1531</v>
      </c>
      <c r="K38" s="38">
        <v>111</v>
      </c>
      <c r="L38" s="38">
        <v>4</v>
      </c>
      <c r="M38" s="42" t="s">
        <v>1590</v>
      </c>
      <c r="N38" s="38" t="s">
        <v>35</v>
      </c>
      <c r="O38" s="15" t="str">
        <f t="shared" si="0"/>
        <v>Quỳnh</v>
      </c>
      <c r="P38" s="13" t="str">
        <f t="shared" si="1"/>
        <v>2009</v>
      </c>
    </row>
    <row r="39" spans="1:16" ht="15.75" customHeight="1" x14ac:dyDescent="0.25">
      <c r="A39" s="21">
        <f>IF(D39="","",MAX($A$8:A38)+1)</f>
        <v>32</v>
      </c>
      <c r="B39" s="22" t="s">
        <v>2072</v>
      </c>
      <c r="C39" s="23"/>
      <c r="D39" s="37" t="s">
        <v>1408</v>
      </c>
      <c r="E39" s="38" t="s">
        <v>25</v>
      </c>
      <c r="F39" s="38"/>
      <c r="G39" s="39" t="s">
        <v>1409</v>
      </c>
      <c r="H39" s="38" t="s">
        <v>27</v>
      </c>
      <c r="I39" s="41" t="s">
        <v>1410</v>
      </c>
      <c r="J39" s="42" t="s">
        <v>1411</v>
      </c>
      <c r="K39" s="38">
        <v>41</v>
      </c>
      <c r="L39" s="38">
        <v>2</v>
      </c>
      <c r="M39" s="42" t="s">
        <v>1585</v>
      </c>
      <c r="N39" s="38" t="s">
        <v>35</v>
      </c>
      <c r="O39" s="15" t="str">
        <f t="shared" si="0"/>
        <v>Thành</v>
      </c>
      <c r="P39" s="13" t="str">
        <f t="shared" si="1"/>
        <v>2009</v>
      </c>
    </row>
    <row r="40" spans="1:16" ht="15.75" customHeight="1" x14ac:dyDescent="0.25">
      <c r="A40" s="21">
        <f>IF(D40="","",MAX($A$8:A39)+1)</f>
        <v>33</v>
      </c>
      <c r="B40" s="22" t="s">
        <v>2073</v>
      </c>
      <c r="C40" s="23"/>
      <c r="D40" s="37" t="s">
        <v>1547</v>
      </c>
      <c r="E40" s="38" t="s">
        <v>25</v>
      </c>
      <c r="F40" s="38"/>
      <c r="G40" s="39" t="s">
        <v>362</v>
      </c>
      <c r="H40" s="47" t="s">
        <v>27</v>
      </c>
      <c r="I40" s="41" t="s">
        <v>1548</v>
      </c>
      <c r="J40" s="42" t="s">
        <v>1549</v>
      </c>
      <c r="K40" s="38">
        <v>1070</v>
      </c>
      <c r="L40" s="38">
        <v>27</v>
      </c>
      <c r="M40" s="42" t="s">
        <v>1598</v>
      </c>
      <c r="N40" s="38" t="s">
        <v>30</v>
      </c>
      <c r="O40" s="15" t="str">
        <f t="shared" si="0"/>
        <v>Thành</v>
      </c>
      <c r="P40" s="13" t="str">
        <f t="shared" si="1"/>
        <v>2009</v>
      </c>
    </row>
    <row r="41" spans="1:16" ht="15.75" customHeight="1" x14ac:dyDescent="0.25">
      <c r="A41" s="21">
        <f>IF(D41="","",MAX($A$8:A40)+1)</f>
        <v>34</v>
      </c>
      <c r="B41" s="59" t="s">
        <v>1632</v>
      </c>
      <c r="C41" s="60" t="s">
        <v>1633</v>
      </c>
      <c r="D41" s="66" t="s">
        <v>1628</v>
      </c>
      <c r="E41" s="67" t="s">
        <v>25</v>
      </c>
      <c r="F41" s="67"/>
      <c r="G41" s="68" t="s">
        <v>1634</v>
      </c>
      <c r="H41" s="67" t="s">
        <v>1635</v>
      </c>
      <c r="I41" s="69" t="s">
        <v>632</v>
      </c>
      <c r="J41" s="69" t="s">
        <v>1636</v>
      </c>
      <c r="K41" s="67">
        <v>746</v>
      </c>
      <c r="L41" s="67">
        <v>1</v>
      </c>
      <c r="M41" s="69" t="s">
        <v>1637</v>
      </c>
      <c r="N41" s="69" t="s">
        <v>1629</v>
      </c>
      <c r="O41" s="15" t="str">
        <f t="shared" si="0"/>
        <v>Thuận</v>
      </c>
      <c r="P41" s="13" t="str">
        <f t="shared" si="1"/>
        <v>2008</v>
      </c>
    </row>
    <row r="42" spans="1:16" ht="15.75" customHeight="1" x14ac:dyDescent="0.25">
      <c r="A42" s="21">
        <f>IF(D42="","",MAX($A$8:A41)+1)</f>
        <v>35</v>
      </c>
      <c r="B42" s="22" t="s">
        <v>2074</v>
      </c>
      <c r="C42" s="23"/>
      <c r="D42" s="37" t="s">
        <v>1615</v>
      </c>
      <c r="E42" s="38" t="s">
        <v>25</v>
      </c>
      <c r="F42" s="38"/>
      <c r="G42" s="39" t="s">
        <v>522</v>
      </c>
      <c r="H42" s="47" t="s">
        <v>27</v>
      </c>
      <c r="I42" s="41" t="s">
        <v>1401</v>
      </c>
      <c r="J42" s="42" t="s">
        <v>1402</v>
      </c>
      <c r="K42" s="38">
        <v>106</v>
      </c>
      <c r="L42" s="38">
        <v>14</v>
      </c>
      <c r="M42" s="42" t="s">
        <v>1581</v>
      </c>
      <c r="N42" s="38" t="s">
        <v>30</v>
      </c>
      <c r="O42" s="15" t="str">
        <f t="shared" si="0"/>
        <v>Tiến</v>
      </c>
      <c r="P42" s="13" t="str">
        <f t="shared" si="1"/>
        <v>2009</v>
      </c>
    </row>
    <row r="43" spans="1:16" ht="15.75" customHeight="1" x14ac:dyDescent="0.25">
      <c r="A43" s="21">
        <f>IF(D43="","",MAX($A$8:A42)+1)</f>
        <v>36</v>
      </c>
      <c r="B43" s="22" t="s">
        <v>2075</v>
      </c>
      <c r="C43" s="23"/>
      <c r="D43" s="37" t="s">
        <v>1537</v>
      </c>
      <c r="E43" s="38" t="s">
        <v>25</v>
      </c>
      <c r="F43" s="38"/>
      <c r="G43" s="39" t="s">
        <v>1538</v>
      </c>
      <c r="H43" s="38" t="s">
        <v>27</v>
      </c>
      <c r="I43" s="41" t="s">
        <v>551</v>
      </c>
      <c r="J43" s="42" t="s">
        <v>1539</v>
      </c>
      <c r="K43" s="38">
        <v>429</v>
      </c>
      <c r="L43" s="38">
        <v>11</v>
      </c>
      <c r="M43" s="42" t="s">
        <v>1584</v>
      </c>
      <c r="N43" s="38" t="s">
        <v>35</v>
      </c>
      <c r="O43" s="15" t="str">
        <f t="shared" si="0"/>
        <v>Tiến</v>
      </c>
      <c r="P43" s="13" t="str">
        <f t="shared" si="1"/>
        <v>2008</v>
      </c>
    </row>
    <row r="44" spans="1:16" ht="15.75" customHeight="1" x14ac:dyDescent="0.25">
      <c r="A44" s="21">
        <f>IF(D44="","",MAX($A$8:A43)+1)</f>
        <v>37</v>
      </c>
      <c r="B44" s="22" t="s">
        <v>2076</v>
      </c>
      <c r="C44" s="23"/>
      <c r="D44" s="37" t="s">
        <v>163</v>
      </c>
      <c r="E44" s="38" t="s">
        <v>25</v>
      </c>
      <c r="F44" s="38"/>
      <c r="G44" s="39" t="s">
        <v>164</v>
      </c>
      <c r="H44" s="38" t="s">
        <v>27</v>
      </c>
      <c r="I44" s="41" t="s">
        <v>165</v>
      </c>
      <c r="J44" s="42" t="s">
        <v>166</v>
      </c>
      <c r="K44" s="38">
        <v>41</v>
      </c>
      <c r="L44" s="38">
        <v>2</v>
      </c>
      <c r="M44" s="42" t="s">
        <v>1597</v>
      </c>
      <c r="N44" s="38" t="s">
        <v>35</v>
      </c>
      <c r="O44" s="15" t="str">
        <f t="shared" si="0"/>
        <v>Tín</v>
      </c>
      <c r="P44" s="13" t="str">
        <f t="shared" si="1"/>
        <v>2009</v>
      </c>
    </row>
    <row r="45" spans="1:16" ht="15.75" customHeight="1" x14ac:dyDescent="0.25">
      <c r="A45" s="21">
        <f>IF(D45="","",MAX($A$8:A44)+1)</f>
        <v>38</v>
      </c>
      <c r="B45" s="22" t="s">
        <v>2077</v>
      </c>
      <c r="C45" s="23"/>
      <c r="D45" s="37" t="s">
        <v>836</v>
      </c>
      <c r="E45" s="38" t="s">
        <v>45</v>
      </c>
      <c r="F45" s="38"/>
      <c r="G45" s="39" t="s">
        <v>1280</v>
      </c>
      <c r="H45" s="47" t="s">
        <v>27</v>
      </c>
      <c r="I45" s="41" t="s">
        <v>1283</v>
      </c>
      <c r="J45" s="42" t="s">
        <v>953</v>
      </c>
      <c r="K45" s="38">
        <v>676</v>
      </c>
      <c r="L45" s="38">
        <v>27</v>
      </c>
      <c r="M45" s="42" t="s">
        <v>1591</v>
      </c>
      <c r="N45" s="38" t="s">
        <v>62</v>
      </c>
      <c r="O45" s="15" t="str">
        <f t="shared" si="0"/>
        <v>Trinh</v>
      </c>
      <c r="P45" s="13" t="str">
        <f t="shared" si="1"/>
        <v>2009</v>
      </c>
    </row>
    <row r="46" spans="1:16" ht="15.75" customHeight="1" x14ac:dyDescent="0.25">
      <c r="A46" s="21">
        <f>IF(D46="","",MAX($A$8:A45)+1)</f>
        <v>39</v>
      </c>
      <c r="B46" s="22" t="s">
        <v>1905</v>
      </c>
      <c r="C46" s="23"/>
      <c r="D46" s="37" t="s">
        <v>542</v>
      </c>
      <c r="E46" s="38"/>
      <c r="F46" s="38"/>
      <c r="G46" s="39" t="s">
        <v>1906</v>
      </c>
      <c r="H46" s="38" t="s">
        <v>27</v>
      </c>
      <c r="I46" s="41" t="s">
        <v>180</v>
      </c>
      <c r="J46" s="42" t="s">
        <v>1907</v>
      </c>
      <c r="K46" s="38">
        <v>5</v>
      </c>
      <c r="L46" s="38">
        <v>1</v>
      </c>
      <c r="M46" s="42" t="s">
        <v>1585</v>
      </c>
      <c r="N46" s="63" t="s">
        <v>1629</v>
      </c>
      <c r="O46" s="15" t="str">
        <f t="shared" si="0"/>
        <v>Trường</v>
      </c>
      <c r="P46" s="13" t="str">
        <f t="shared" si="1"/>
        <v>2008</v>
      </c>
    </row>
    <row r="47" spans="1:16" ht="15.75" customHeight="1" x14ac:dyDescent="0.25">
      <c r="A47" s="21">
        <f>IF(D47="","",MAX($A$8:A46)+1)</f>
        <v>40</v>
      </c>
      <c r="B47" s="22" t="s">
        <v>2078</v>
      </c>
      <c r="C47" s="23"/>
      <c r="D47" s="37" t="s">
        <v>501</v>
      </c>
      <c r="E47" s="38" t="s">
        <v>45</v>
      </c>
      <c r="F47" s="38"/>
      <c r="G47" s="39" t="s">
        <v>502</v>
      </c>
      <c r="H47" s="38" t="s">
        <v>27</v>
      </c>
      <c r="I47" s="41" t="s">
        <v>503</v>
      </c>
      <c r="J47" s="42" t="s">
        <v>504</v>
      </c>
      <c r="K47" s="38">
        <v>727</v>
      </c>
      <c r="L47" s="38">
        <v>4</v>
      </c>
      <c r="M47" s="42" t="s">
        <v>1584</v>
      </c>
      <c r="N47" s="38" t="s">
        <v>49</v>
      </c>
      <c r="O47" s="15" t="str">
        <f t="shared" si="0"/>
        <v>Tuyền</v>
      </c>
      <c r="P47" s="13" t="str">
        <f t="shared" si="1"/>
        <v>2009</v>
      </c>
    </row>
    <row r="48" spans="1:16" ht="15.75" customHeight="1" x14ac:dyDescent="0.25">
      <c r="A48" s="21">
        <f>IF(D48="","",MAX($A$8:A47)+1)</f>
        <v>41</v>
      </c>
      <c r="B48" s="22" t="s">
        <v>2079</v>
      </c>
      <c r="C48" s="23"/>
      <c r="D48" s="37" t="s">
        <v>1284</v>
      </c>
      <c r="E48" s="38" t="s">
        <v>45</v>
      </c>
      <c r="F48" s="38"/>
      <c r="G48" s="39" t="s">
        <v>1285</v>
      </c>
      <c r="H48" s="38" t="s">
        <v>27</v>
      </c>
      <c r="I48" s="41" t="s">
        <v>1286</v>
      </c>
      <c r="J48" s="42" t="s">
        <v>1287</v>
      </c>
      <c r="K48" s="38">
        <v>103</v>
      </c>
      <c r="L48" s="38">
        <v>3</v>
      </c>
      <c r="M48" s="42" t="s">
        <v>1584</v>
      </c>
      <c r="N48" s="38" t="s">
        <v>35</v>
      </c>
      <c r="O48" s="15" t="str">
        <f t="shared" si="0"/>
        <v>Vi</v>
      </c>
      <c r="P48" s="13" t="str">
        <f t="shared" si="1"/>
        <v>2009</v>
      </c>
    </row>
    <row r="49" spans="1:16" ht="15.75" customHeight="1" x14ac:dyDescent="0.25">
      <c r="A49" s="21">
        <f>IF(D49="","",MAX($A$8:A48)+1)</f>
        <v>42</v>
      </c>
      <c r="B49" s="22" t="s">
        <v>2080</v>
      </c>
      <c r="C49" s="23"/>
      <c r="D49" s="61" t="s">
        <v>198</v>
      </c>
      <c r="E49" s="40" t="s">
        <v>45</v>
      </c>
      <c r="F49" s="40"/>
      <c r="G49" s="62" t="s">
        <v>199</v>
      </c>
      <c r="H49" s="44" t="s">
        <v>27</v>
      </c>
      <c r="I49" s="64" t="s">
        <v>200</v>
      </c>
      <c r="J49" s="65" t="s">
        <v>201</v>
      </c>
      <c r="K49" s="40">
        <v>98</v>
      </c>
      <c r="L49" s="40">
        <v>4</v>
      </c>
      <c r="M49" s="65" t="s">
        <v>1589</v>
      </c>
      <c r="N49" s="40" t="s">
        <v>30</v>
      </c>
      <c r="O49" s="15" t="str">
        <f t="shared" si="0"/>
        <v>Vy</v>
      </c>
      <c r="P49" s="13" t="str">
        <f t="shared" si="1"/>
        <v>2009</v>
      </c>
    </row>
    <row r="50" spans="1:16" ht="15.75" customHeight="1" x14ac:dyDescent="0.25">
      <c r="A50" s="21">
        <f>IF(D50="","",MAX($A$8:A49)+1)</f>
        <v>43</v>
      </c>
      <c r="B50" s="22" t="s">
        <v>2081</v>
      </c>
      <c r="C50" s="23"/>
      <c r="D50" s="37" t="s">
        <v>694</v>
      </c>
      <c r="E50" s="38" t="s">
        <v>45</v>
      </c>
      <c r="F50" s="38"/>
      <c r="G50" s="39" t="s">
        <v>695</v>
      </c>
      <c r="H50" s="40" t="s">
        <v>27</v>
      </c>
      <c r="I50" s="41" t="s">
        <v>696</v>
      </c>
      <c r="J50" s="42" t="s">
        <v>697</v>
      </c>
      <c r="K50" s="38">
        <v>534</v>
      </c>
      <c r="L50" s="38">
        <v>21</v>
      </c>
      <c r="M50" s="42" t="s">
        <v>1591</v>
      </c>
      <c r="N50" s="40" t="s">
        <v>35</v>
      </c>
      <c r="O50" s="15" t="str">
        <f t="shared" si="0"/>
        <v>Yến</v>
      </c>
      <c r="P50" s="13" t="str">
        <f t="shared" si="1"/>
        <v>2009</v>
      </c>
    </row>
    <row r="51" spans="1:16" ht="15.75" customHeight="1" x14ac:dyDescent="0.25">
      <c r="A51" s="21" t="str">
        <f>IF(D51="","",MAX($A$8:A50)+1)</f>
        <v/>
      </c>
      <c r="B51" s="22"/>
      <c r="C51" s="23"/>
      <c r="D51" s="48"/>
      <c r="E51" s="49"/>
      <c r="F51" s="49"/>
      <c r="G51" s="50"/>
      <c r="H51" s="45"/>
      <c r="I51" s="45"/>
      <c r="J51" s="45"/>
      <c r="K51" s="49"/>
      <c r="L51" s="49"/>
      <c r="M51" s="45"/>
      <c r="N51" s="45"/>
      <c r="O51" s="15" t="str">
        <f t="shared" si="0"/>
        <v/>
      </c>
      <c r="P51" s="13" t="str">
        <f t="shared" si="1"/>
        <v/>
      </c>
    </row>
    <row r="52" spans="1:16" ht="15.75" customHeight="1" x14ac:dyDescent="0.25">
      <c r="A52" s="21" t="str">
        <f>IF(D52="","",MAX($A$8:A51)+1)</f>
        <v/>
      </c>
      <c r="B52" s="22"/>
      <c r="C52" s="23"/>
      <c r="D52" s="48"/>
      <c r="E52" s="49"/>
      <c r="F52" s="49"/>
      <c r="G52" s="50"/>
      <c r="H52" s="45"/>
      <c r="I52" s="45"/>
      <c r="J52" s="45"/>
      <c r="K52" s="49"/>
      <c r="L52" s="49"/>
      <c r="M52" s="45"/>
      <c r="N52" s="45"/>
      <c r="O52" s="15" t="str">
        <f t="shared" si="0"/>
        <v/>
      </c>
      <c r="P52" s="13" t="str">
        <f t="shared" si="1"/>
        <v/>
      </c>
    </row>
    <row r="53" spans="1:16" ht="15.75" customHeight="1" x14ac:dyDescent="0.25">
      <c r="A53" s="21" t="str">
        <f>IF(D53="","",MAX($A$8:A52)+1)</f>
        <v/>
      </c>
      <c r="B53" s="22"/>
      <c r="C53" s="23"/>
      <c r="D53" s="48"/>
      <c r="E53" s="49"/>
      <c r="F53" s="49"/>
      <c r="G53" s="50"/>
      <c r="H53" s="45"/>
      <c r="I53" s="45"/>
      <c r="J53" s="45"/>
      <c r="K53" s="49"/>
      <c r="L53" s="49"/>
      <c r="M53" s="45"/>
      <c r="N53" s="45"/>
      <c r="O53" s="15" t="str">
        <f t="shared" ref="O53" si="2">TRIM(RIGHT(SUBSTITUTE(TRIM(D53)," ",REPT(" ",LEN(TRIM(D53)))),LEN(TRIM(D53))))</f>
        <v/>
      </c>
      <c r="P53" s="13" t="str">
        <f t="shared" ref="P53" si="3">RIGHT(G53,4)</f>
        <v/>
      </c>
    </row>
    <row r="54" spans="1:16" ht="15.75" customHeight="1" x14ac:dyDescent="0.25">
      <c r="A54" s="21" t="str">
        <f>IF(D54="","",MAX($A$8:A53)+1)</f>
        <v/>
      </c>
      <c r="B54" s="22"/>
      <c r="C54" s="23"/>
      <c r="D54" s="48"/>
      <c r="E54" s="49"/>
      <c r="F54" s="49"/>
      <c r="G54" s="50"/>
      <c r="H54" s="45"/>
      <c r="I54" s="45"/>
      <c r="J54" s="45"/>
      <c r="K54" s="49"/>
      <c r="L54" s="49"/>
      <c r="M54" s="45"/>
      <c r="N54" s="45"/>
      <c r="O54" s="15" t="str">
        <f t="shared" ref="O54:O57" si="4">TRIM(RIGHT(SUBSTITUTE(TRIM(D54)," ",REPT(" ",LEN(TRIM(D54)))),LEN(TRIM(D54))))</f>
        <v/>
      </c>
      <c r="P54" s="13" t="str">
        <f t="shared" ref="P54:P57" si="5">RIGHT(G54,4)</f>
        <v/>
      </c>
    </row>
    <row r="55" spans="1:16" ht="15.75" customHeight="1" x14ac:dyDescent="0.25">
      <c r="A55" s="21" t="str">
        <f>IF(D55="","",MAX($A$8:A54)+1)</f>
        <v/>
      </c>
      <c r="B55" s="22"/>
      <c r="C55" s="23"/>
      <c r="D55" s="48"/>
      <c r="E55" s="49"/>
      <c r="F55" s="49"/>
      <c r="G55" s="50"/>
      <c r="H55" s="45"/>
      <c r="I55" s="45"/>
      <c r="J55" s="45"/>
      <c r="K55" s="49"/>
      <c r="L55" s="49"/>
      <c r="M55" s="45"/>
      <c r="N55" s="45"/>
      <c r="O55" s="15" t="str">
        <f t="shared" si="4"/>
        <v/>
      </c>
      <c r="P55" s="13" t="str">
        <f t="shared" si="5"/>
        <v/>
      </c>
    </row>
    <row r="56" spans="1:16" ht="15.75" customHeight="1" x14ac:dyDescent="0.25">
      <c r="A56" s="21" t="str">
        <f>IF(D56="","",MAX($A$8:A55)+1)</f>
        <v/>
      </c>
      <c r="B56" s="22"/>
      <c r="C56" s="23"/>
      <c r="D56" s="48"/>
      <c r="E56" s="49"/>
      <c r="F56" s="49"/>
      <c r="G56" s="50"/>
      <c r="H56" s="45"/>
      <c r="I56" s="45"/>
      <c r="J56" s="45"/>
      <c r="K56" s="49"/>
      <c r="L56" s="49"/>
      <c r="M56" s="45"/>
      <c r="N56" s="45"/>
      <c r="O56" s="15" t="str">
        <f t="shared" si="4"/>
        <v/>
      </c>
      <c r="P56" s="13" t="str">
        <f t="shared" si="5"/>
        <v/>
      </c>
    </row>
    <row r="57" spans="1:16" ht="15.75" customHeight="1" x14ac:dyDescent="0.25">
      <c r="A57" s="21" t="str">
        <f>IF(D57="","",MAX($A$8:A56)+1)</f>
        <v/>
      </c>
      <c r="B57" s="22"/>
      <c r="C57" s="23"/>
      <c r="D57" s="48"/>
      <c r="E57" s="49"/>
      <c r="F57" s="49"/>
      <c r="G57" s="50"/>
      <c r="H57" s="45"/>
      <c r="I57" s="45"/>
      <c r="J57" s="45"/>
      <c r="K57" s="49"/>
      <c r="L57" s="49"/>
      <c r="M57" s="45"/>
      <c r="N57" s="45"/>
      <c r="O57" s="15" t="str">
        <f t="shared" si="4"/>
        <v/>
      </c>
      <c r="P57" s="13" t="str">
        <f t="shared" si="5"/>
        <v/>
      </c>
    </row>
    <row r="58" spans="1:16" ht="15.75" customHeight="1" x14ac:dyDescent="0.25">
      <c r="A58" s="24"/>
      <c r="B58" s="25"/>
      <c r="C58" s="26"/>
      <c r="D58" s="27"/>
      <c r="E58" s="28"/>
      <c r="F58" s="28"/>
      <c r="G58" s="29"/>
      <c r="H58" s="30"/>
      <c r="I58" s="30"/>
      <c r="J58" s="30"/>
      <c r="K58" s="31"/>
      <c r="L58" s="31"/>
      <c r="M58" s="30"/>
      <c r="N58" s="30"/>
      <c r="O58" s="32"/>
      <c r="P58" s="29"/>
    </row>
    <row r="59" spans="1:16" ht="15.75" x14ac:dyDescent="0.25">
      <c r="C59" s="3"/>
      <c r="D59" s="93" t="str">
        <f>"Tổng kết danh sách có "&amp;COUNT($A$8:A57)&amp;" học sinh "&amp; "("&amp; COUNTIF($E$8:E57,"x")&amp;" nữ)"</f>
        <v>Tổng kết danh sách có 43 học sinh (17 nữ)</v>
      </c>
      <c r="E59" s="93"/>
      <c r="F59" s="93"/>
      <c r="G59" s="93"/>
      <c r="H59" s="93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35"/>
      <c r="J65" s="36" t="str">
        <f>'6a1_2021'!J65</f>
        <v>Nguyễn Thanh Hùng</v>
      </c>
    </row>
  </sheetData>
  <sortState ref="B8:Q52">
    <sortCondition ref="O8:O52"/>
    <sortCondition ref="D8:D52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6a1_2021</vt:lpstr>
      <vt:lpstr>6a2_2021</vt:lpstr>
      <vt:lpstr>6a3_2021</vt:lpstr>
      <vt:lpstr>6a4_2021</vt:lpstr>
      <vt:lpstr>6a5_2021</vt:lpstr>
      <vt:lpstr>6a6_2021</vt:lpstr>
      <vt:lpstr>6a7_2021</vt:lpstr>
      <vt:lpstr>6a8_2021</vt:lpstr>
      <vt:lpstr>6a9_2021</vt:lpstr>
      <vt:lpstr>6a10_2021</vt:lpstr>
      <vt:lpstr>6BS_2021</vt:lpstr>
      <vt:lpstr>'6a1_2021'!Print_Titles</vt:lpstr>
      <vt:lpstr>'6a10_2021'!Print_Titles</vt:lpstr>
      <vt:lpstr>'6a2_2021'!Print_Titles</vt:lpstr>
      <vt:lpstr>'6a3_2021'!Print_Titles</vt:lpstr>
      <vt:lpstr>'6a4_2021'!Print_Titles</vt:lpstr>
      <vt:lpstr>'6a5_2021'!Print_Titles</vt:lpstr>
      <vt:lpstr>'6a6_2021'!Print_Titles</vt:lpstr>
      <vt:lpstr>'6a7_2021'!Print_Titles</vt:lpstr>
      <vt:lpstr>'6a8_2021'!Print_Titles</vt:lpstr>
      <vt:lpstr>'6a9_2021'!Print_Titles</vt:lpstr>
      <vt:lpstr>'6BS_2021'!Print_Titles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HUNG</dc:creator>
  <cp:lastModifiedBy>Hùng Nguyễn Thanh</cp:lastModifiedBy>
  <cp:lastPrinted>2020-09-11T06:33:19Z</cp:lastPrinted>
  <dcterms:created xsi:type="dcterms:W3CDTF">2013-07-12T13:25:59Z</dcterms:created>
  <dcterms:modified xsi:type="dcterms:W3CDTF">2020-09-11T06:36:33Z</dcterms:modified>
</cp:coreProperties>
</file>