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E:\OneDrive\Nguyen Thanh Hung\Tai lieu Quan ly nha truong\Chuyen mon\Bien che hoc sinh\Bien_che_lop_2021\"/>
    </mc:Choice>
  </mc:AlternateContent>
  <bookViews>
    <workbookView xWindow="-120" yWindow="-120" windowWidth="20730" windowHeight="11160" tabRatio="715" firstSheet="2" activeTab="8"/>
  </bookViews>
  <sheets>
    <sheet name="8a1_2021" sheetId="1" r:id="rId1"/>
    <sheet name="8a2_2021" sheetId="2" r:id="rId2"/>
    <sheet name="8a3_2021" sheetId="4" r:id="rId3"/>
    <sheet name="8a4_2021" sheetId="3" r:id="rId4"/>
    <sheet name="8a5_2021" sheetId="5" r:id="rId5"/>
    <sheet name="8a6_2021" sheetId="6" r:id="rId6"/>
    <sheet name="8a7_2021" sheetId="7" r:id="rId7"/>
    <sheet name="8a8_2021" sheetId="8" r:id="rId8"/>
    <sheet name="8a9_2021" sheetId="9" r:id="rId9"/>
    <sheet name="8BS_2021" sheetId="12" r:id="rId10"/>
  </sheets>
  <definedNames>
    <definedName name="_xlnm.Print_Titles" localSheetId="0">'8a1_2021'!$6:$7</definedName>
    <definedName name="_xlnm.Print_Titles" localSheetId="1">'8a2_2021'!$6:$7</definedName>
    <definedName name="_xlnm.Print_Titles" localSheetId="2">'8a3_2021'!$6:$7</definedName>
    <definedName name="_xlnm.Print_Titles" localSheetId="3">'8a4_2021'!$6:$7</definedName>
    <definedName name="_xlnm.Print_Titles" localSheetId="4">'8a5_2021'!$6:$7</definedName>
    <definedName name="_xlnm.Print_Titles" localSheetId="5">'8a6_2021'!$6:$7</definedName>
    <definedName name="_xlnm.Print_Titles" localSheetId="6">'8a7_2021'!$6:$7</definedName>
    <definedName name="_xlnm.Print_Titles" localSheetId="7">'8a8_2021'!$6:$7</definedName>
    <definedName name="_xlnm.Print_Titles" localSheetId="8">'8a9_2021'!$6:$7</definedName>
    <definedName name="_xlnm.Print_Titles" localSheetId="9">'8BS_2021'!$6:$7</definedName>
  </definedNames>
  <calcPr calcId="162913"/>
</workbook>
</file>

<file path=xl/calcChain.xml><?xml version="1.0" encoding="utf-8"?>
<calcChain xmlns="http://schemas.openxmlformats.org/spreadsheetml/2006/main">
  <c r="J65" i="12" l="1"/>
  <c r="Q57" i="12"/>
  <c r="P57" i="12"/>
  <c r="A57" i="12"/>
  <c r="Q56" i="12"/>
  <c r="P56" i="12"/>
  <c r="A56" i="12"/>
  <c r="Q55" i="12"/>
  <c r="P55" i="12"/>
  <c r="A55" i="12"/>
  <c r="Q54" i="12"/>
  <c r="P54" i="12"/>
  <c r="A54" i="12"/>
  <c r="Q53" i="12"/>
  <c r="P53" i="12"/>
  <c r="A53" i="12"/>
  <c r="Q52" i="12"/>
  <c r="P52" i="12"/>
  <c r="A52" i="12"/>
  <c r="Q51" i="12"/>
  <c r="P51" i="12"/>
  <c r="A51" i="12"/>
  <c r="Q50" i="12"/>
  <c r="P50" i="12"/>
  <c r="A50" i="12"/>
  <c r="Q49" i="12"/>
  <c r="P49" i="12"/>
  <c r="A49" i="12"/>
  <c r="Q48" i="12"/>
  <c r="P48" i="12"/>
  <c r="A48" i="12"/>
  <c r="Q47" i="12"/>
  <c r="P47" i="12"/>
  <c r="A47" i="12"/>
  <c r="Q46" i="12"/>
  <c r="P46" i="12"/>
  <c r="A46" i="12"/>
  <c r="Q45" i="12"/>
  <c r="P45" i="12"/>
  <c r="A45" i="12"/>
  <c r="Q44" i="12"/>
  <c r="P44" i="12"/>
  <c r="A44" i="12"/>
  <c r="Q43" i="12"/>
  <c r="P43" i="12"/>
  <c r="Q42" i="12"/>
  <c r="P42" i="12"/>
  <c r="Q41" i="12"/>
  <c r="P41" i="12"/>
  <c r="Q40" i="12"/>
  <c r="P40" i="12"/>
  <c r="Q39" i="12"/>
  <c r="P39" i="12"/>
  <c r="Q38" i="12"/>
  <c r="P38" i="12"/>
  <c r="Q37" i="12"/>
  <c r="P37" i="12"/>
  <c r="Q36" i="12"/>
  <c r="P36" i="12"/>
  <c r="Q35" i="12"/>
  <c r="P35" i="12"/>
  <c r="Q34" i="12"/>
  <c r="P34" i="12"/>
  <c r="Q33" i="12"/>
  <c r="P33" i="12"/>
  <c r="Q32" i="12"/>
  <c r="P32" i="12"/>
  <c r="Q31" i="12"/>
  <c r="P31" i="12"/>
  <c r="Q30" i="12"/>
  <c r="P30" i="12"/>
  <c r="Q29" i="12"/>
  <c r="P29" i="12"/>
  <c r="Q28" i="12"/>
  <c r="P28" i="12"/>
  <c r="Q27" i="12"/>
  <c r="P27" i="12"/>
  <c r="Q26" i="12"/>
  <c r="P26" i="12"/>
  <c r="Q25" i="12"/>
  <c r="P25" i="12"/>
  <c r="Q24" i="12"/>
  <c r="P24" i="12"/>
  <c r="Q23" i="12"/>
  <c r="P23" i="12"/>
  <c r="Q22" i="12"/>
  <c r="P22" i="12"/>
  <c r="Q21" i="12"/>
  <c r="P21" i="12"/>
  <c r="Q20" i="12"/>
  <c r="P20" i="12"/>
  <c r="Q19" i="12"/>
  <c r="P19" i="12"/>
  <c r="Q18" i="12"/>
  <c r="P18" i="12"/>
  <c r="Q17" i="12"/>
  <c r="P17" i="12"/>
  <c r="Q16" i="12"/>
  <c r="P16" i="12"/>
  <c r="Q15" i="12"/>
  <c r="P15" i="12"/>
  <c r="Q14" i="12"/>
  <c r="P14" i="12"/>
  <c r="Q13" i="12"/>
  <c r="P13" i="12"/>
  <c r="Q12" i="12"/>
  <c r="P12" i="12"/>
  <c r="Q11" i="12"/>
  <c r="P11" i="12"/>
  <c r="Q10" i="12"/>
  <c r="P10" i="12"/>
  <c r="Q9" i="12"/>
  <c r="P9" i="12"/>
  <c r="Q8" i="12"/>
  <c r="P8" i="12"/>
  <c r="A8" i="12"/>
  <c r="H4" i="12"/>
  <c r="F2" i="12"/>
  <c r="A9" i="12" l="1"/>
  <c r="A10" i="12" l="1"/>
  <c r="J65" i="9"/>
  <c r="P57" i="9"/>
  <c r="O57" i="9"/>
  <c r="A57" i="9"/>
  <c r="P56" i="9"/>
  <c r="O56" i="9"/>
  <c r="A56" i="9"/>
  <c r="P55" i="9"/>
  <c r="O55" i="9"/>
  <c r="A55" i="9"/>
  <c r="P54" i="9"/>
  <c r="O54" i="9"/>
  <c r="A54" i="9"/>
  <c r="P53" i="9"/>
  <c r="O53" i="9"/>
  <c r="A53" i="9"/>
  <c r="P52" i="9"/>
  <c r="O52" i="9"/>
  <c r="A52" i="9"/>
  <c r="P51" i="9"/>
  <c r="O51" i="9"/>
  <c r="A51" i="9"/>
  <c r="P50" i="9"/>
  <c r="O50" i="9"/>
  <c r="A50" i="9"/>
  <c r="P49" i="9"/>
  <c r="O49" i="9"/>
  <c r="A49" i="9"/>
  <c r="P48" i="9"/>
  <c r="O48" i="9"/>
  <c r="A48" i="9"/>
  <c r="P47" i="9"/>
  <c r="O47" i="9"/>
  <c r="A47" i="9"/>
  <c r="P46" i="9"/>
  <c r="O46" i="9"/>
  <c r="A46" i="9"/>
  <c r="P45" i="9"/>
  <c r="O45" i="9"/>
  <c r="A45" i="9"/>
  <c r="P36" i="9"/>
  <c r="O36" i="9"/>
  <c r="P44" i="9"/>
  <c r="O44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P19" i="9"/>
  <c r="O19" i="9"/>
  <c r="P18" i="9"/>
  <c r="O18" i="9"/>
  <c r="P17" i="9"/>
  <c r="O17" i="9"/>
  <c r="P16" i="9"/>
  <c r="O16" i="9"/>
  <c r="P15" i="9"/>
  <c r="O15" i="9"/>
  <c r="P14" i="9"/>
  <c r="O14" i="9"/>
  <c r="P13" i="9"/>
  <c r="O13" i="9"/>
  <c r="P12" i="9"/>
  <c r="O12" i="9"/>
  <c r="P11" i="9"/>
  <c r="O11" i="9"/>
  <c r="P10" i="9"/>
  <c r="O10" i="9"/>
  <c r="P9" i="9"/>
  <c r="O9" i="9"/>
  <c r="A9" i="9"/>
  <c r="P8" i="9"/>
  <c r="O8" i="9"/>
  <c r="A8" i="9"/>
  <c r="H4" i="9"/>
  <c r="F2" i="9"/>
  <c r="J65" i="8"/>
  <c r="P57" i="8"/>
  <c r="O57" i="8"/>
  <c r="A57" i="8"/>
  <c r="P56" i="8"/>
  <c r="O56" i="8"/>
  <c r="A56" i="8"/>
  <c r="P55" i="8"/>
  <c r="O55" i="8"/>
  <c r="A55" i="8"/>
  <c r="P54" i="8"/>
  <c r="O54" i="8"/>
  <c r="A54" i="8"/>
  <c r="P53" i="8"/>
  <c r="O53" i="8"/>
  <c r="A53" i="8"/>
  <c r="P52" i="8"/>
  <c r="O52" i="8"/>
  <c r="A52" i="8"/>
  <c r="P51" i="8"/>
  <c r="O51" i="8"/>
  <c r="A51" i="8"/>
  <c r="P50" i="8"/>
  <c r="O50" i="8"/>
  <c r="A50" i="8"/>
  <c r="P49" i="8"/>
  <c r="O49" i="8"/>
  <c r="A49" i="8"/>
  <c r="P48" i="8"/>
  <c r="O48" i="8"/>
  <c r="A48" i="8"/>
  <c r="P47" i="8"/>
  <c r="O47" i="8"/>
  <c r="A47" i="8"/>
  <c r="P46" i="8"/>
  <c r="O46" i="8"/>
  <c r="A46" i="8"/>
  <c r="P45" i="8"/>
  <c r="O45" i="8"/>
  <c r="A45" i="8"/>
  <c r="P44" i="8"/>
  <c r="O44" i="8"/>
  <c r="A44" i="8"/>
  <c r="P13" i="8"/>
  <c r="O13" i="8"/>
  <c r="P43" i="8"/>
  <c r="O43" i="8"/>
  <c r="P42" i="8"/>
  <c r="O42" i="8"/>
  <c r="P41" i="8"/>
  <c r="O41" i="8"/>
  <c r="P40" i="8"/>
  <c r="O40" i="8"/>
  <c r="P39" i="8"/>
  <c r="O39" i="8"/>
  <c r="P38" i="8"/>
  <c r="O38" i="8"/>
  <c r="P37" i="8"/>
  <c r="O37" i="8"/>
  <c r="P36" i="8"/>
  <c r="O36" i="8"/>
  <c r="P35" i="8"/>
  <c r="O35" i="8"/>
  <c r="P34" i="8"/>
  <c r="O34" i="8"/>
  <c r="P33" i="8"/>
  <c r="O33" i="8"/>
  <c r="P32" i="8"/>
  <c r="O32" i="8"/>
  <c r="P31" i="8"/>
  <c r="O31" i="8"/>
  <c r="P30" i="8"/>
  <c r="O30" i="8"/>
  <c r="P29" i="8"/>
  <c r="O29" i="8"/>
  <c r="P28" i="8"/>
  <c r="O28" i="8"/>
  <c r="P27" i="8"/>
  <c r="O27" i="8"/>
  <c r="P26" i="8"/>
  <c r="O26" i="8"/>
  <c r="P25" i="8"/>
  <c r="O25" i="8"/>
  <c r="P24" i="8"/>
  <c r="O24" i="8"/>
  <c r="P23" i="8"/>
  <c r="O23" i="8"/>
  <c r="P22" i="8"/>
  <c r="O22" i="8"/>
  <c r="P21" i="8"/>
  <c r="O21" i="8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2" i="8"/>
  <c r="O12" i="8"/>
  <c r="P10" i="8"/>
  <c r="O10" i="8"/>
  <c r="P9" i="8"/>
  <c r="O9" i="8"/>
  <c r="P11" i="8"/>
  <c r="O11" i="8"/>
  <c r="P8" i="8"/>
  <c r="O8" i="8"/>
  <c r="A8" i="8"/>
  <c r="H4" i="8"/>
  <c r="F2" i="8"/>
  <c r="J65" i="7"/>
  <c r="P57" i="7"/>
  <c r="O57" i="7"/>
  <c r="A57" i="7"/>
  <c r="P56" i="7"/>
  <c r="O56" i="7"/>
  <c r="A56" i="7"/>
  <c r="P55" i="7"/>
  <c r="O55" i="7"/>
  <c r="A55" i="7"/>
  <c r="P54" i="7"/>
  <c r="O54" i="7"/>
  <c r="A54" i="7"/>
  <c r="P53" i="7"/>
  <c r="O53" i="7"/>
  <c r="A53" i="7"/>
  <c r="P52" i="7"/>
  <c r="O52" i="7"/>
  <c r="A52" i="7"/>
  <c r="P51" i="7"/>
  <c r="O51" i="7"/>
  <c r="A51" i="7"/>
  <c r="P50" i="7"/>
  <c r="O50" i="7"/>
  <c r="A50" i="7"/>
  <c r="P49" i="7"/>
  <c r="O49" i="7"/>
  <c r="A49" i="7"/>
  <c r="P48" i="7"/>
  <c r="O48" i="7"/>
  <c r="A48" i="7"/>
  <c r="P47" i="7"/>
  <c r="O47" i="7"/>
  <c r="A47" i="7"/>
  <c r="P46" i="7"/>
  <c r="O46" i="7"/>
  <c r="A46" i="7"/>
  <c r="P16" i="7"/>
  <c r="O16" i="7"/>
  <c r="P22" i="7"/>
  <c r="O22" i="7"/>
  <c r="P45" i="7"/>
  <c r="O45" i="7"/>
  <c r="P44" i="7"/>
  <c r="O44" i="7"/>
  <c r="P43" i="7"/>
  <c r="O43" i="7"/>
  <c r="P42" i="7"/>
  <c r="O42" i="7"/>
  <c r="P41" i="7"/>
  <c r="O41" i="7"/>
  <c r="P40" i="7"/>
  <c r="O40" i="7"/>
  <c r="P39" i="7"/>
  <c r="O39" i="7"/>
  <c r="P38" i="7"/>
  <c r="O38" i="7"/>
  <c r="P37" i="7"/>
  <c r="O37" i="7"/>
  <c r="P36" i="7"/>
  <c r="O36" i="7"/>
  <c r="P35" i="7"/>
  <c r="O35" i="7"/>
  <c r="P34" i="7"/>
  <c r="O34" i="7"/>
  <c r="P33" i="7"/>
  <c r="O33" i="7"/>
  <c r="P32" i="7"/>
  <c r="O32" i="7"/>
  <c r="P31" i="7"/>
  <c r="O31" i="7"/>
  <c r="P30" i="7"/>
  <c r="O30" i="7"/>
  <c r="P29" i="7"/>
  <c r="O29" i="7"/>
  <c r="P28" i="7"/>
  <c r="O28" i="7"/>
  <c r="P27" i="7"/>
  <c r="O27" i="7"/>
  <c r="P26" i="7"/>
  <c r="O26" i="7"/>
  <c r="P25" i="7"/>
  <c r="O25" i="7"/>
  <c r="P24" i="7"/>
  <c r="O24" i="7"/>
  <c r="P23" i="7"/>
  <c r="O23" i="7"/>
  <c r="P21" i="7"/>
  <c r="O21" i="7"/>
  <c r="P20" i="7"/>
  <c r="O20" i="7"/>
  <c r="P19" i="7"/>
  <c r="O19" i="7"/>
  <c r="P18" i="7"/>
  <c r="O18" i="7"/>
  <c r="P17" i="7"/>
  <c r="O17" i="7"/>
  <c r="P15" i="7"/>
  <c r="O15" i="7"/>
  <c r="P14" i="7"/>
  <c r="O14" i="7"/>
  <c r="P13" i="7"/>
  <c r="O13" i="7"/>
  <c r="P12" i="7"/>
  <c r="O12" i="7"/>
  <c r="P11" i="7"/>
  <c r="O11" i="7"/>
  <c r="P10" i="7"/>
  <c r="O10" i="7"/>
  <c r="P9" i="7"/>
  <c r="O9" i="7"/>
  <c r="A9" i="7"/>
  <c r="P8" i="7"/>
  <c r="O8" i="7"/>
  <c r="A8" i="7"/>
  <c r="H4" i="7"/>
  <c r="F2" i="7"/>
  <c r="J65" i="6"/>
  <c r="P57" i="6"/>
  <c r="O57" i="6"/>
  <c r="A57" i="6"/>
  <c r="P56" i="6"/>
  <c r="O56" i="6"/>
  <c r="A56" i="6"/>
  <c r="P55" i="6"/>
  <c r="O55" i="6"/>
  <c r="A55" i="6"/>
  <c r="P54" i="6"/>
  <c r="O54" i="6"/>
  <c r="A54" i="6"/>
  <c r="P53" i="6"/>
  <c r="O53" i="6"/>
  <c r="A53" i="6"/>
  <c r="P52" i="6"/>
  <c r="O52" i="6"/>
  <c r="A52" i="6"/>
  <c r="P51" i="6"/>
  <c r="O51" i="6"/>
  <c r="A51" i="6"/>
  <c r="P50" i="6"/>
  <c r="O50" i="6"/>
  <c r="A50" i="6"/>
  <c r="P49" i="6"/>
  <c r="O49" i="6"/>
  <c r="A49" i="6"/>
  <c r="P48" i="6"/>
  <c r="O48" i="6"/>
  <c r="A48" i="6"/>
  <c r="P47" i="6"/>
  <c r="O47" i="6"/>
  <c r="A47" i="6"/>
  <c r="P46" i="6"/>
  <c r="O46" i="6"/>
  <c r="A46" i="6"/>
  <c r="P14" i="6"/>
  <c r="O14" i="6"/>
  <c r="P45" i="6"/>
  <c r="O45" i="6"/>
  <c r="P44" i="6"/>
  <c r="O44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3" i="6"/>
  <c r="O13" i="6"/>
  <c r="P12" i="6"/>
  <c r="O12" i="6"/>
  <c r="P11" i="6"/>
  <c r="O11" i="6"/>
  <c r="P10" i="6"/>
  <c r="O10" i="6"/>
  <c r="P9" i="6"/>
  <c r="O9" i="6"/>
  <c r="A9" i="6"/>
  <c r="P8" i="6"/>
  <c r="O8" i="6"/>
  <c r="A8" i="6"/>
  <c r="H4" i="6"/>
  <c r="F2" i="6"/>
  <c r="J65" i="5"/>
  <c r="P57" i="5"/>
  <c r="O57" i="5"/>
  <c r="A57" i="5"/>
  <c r="P56" i="5"/>
  <c r="O56" i="5"/>
  <c r="A56" i="5"/>
  <c r="P55" i="5"/>
  <c r="O55" i="5"/>
  <c r="A55" i="5"/>
  <c r="P54" i="5"/>
  <c r="O54" i="5"/>
  <c r="A54" i="5"/>
  <c r="P53" i="5"/>
  <c r="O53" i="5"/>
  <c r="A53" i="5"/>
  <c r="P52" i="5"/>
  <c r="O52" i="5"/>
  <c r="A52" i="5"/>
  <c r="P51" i="5"/>
  <c r="O51" i="5"/>
  <c r="A51" i="5"/>
  <c r="P50" i="5"/>
  <c r="O50" i="5"/>
  <c r="A50" i="5"/>
  <c r="P49" i="5"/>
  <c r="O49" i="5"/>
  <c r="A49" i="5"/>
  <c r="P48" i="5"/>
  <c r="O48" i="5"/>
  <c r="A48" i="5"/>
  <c r="P47" i="5"/>
  <c r="O47" i="5"/>
  <c r="A47" i="5"/>
  <c r="P46" i="5"/>
  <c r="O46" i="5"/>
  <c r="A46" i="5"/>
  <c r="P34" i="5"/>
  <c r="O34" i="5"/>
  <c r="P43" i="5"/>
  <c r="O43" i="5"/>
  <c r="P33" i="5"/>
  <c r="O33" i="5"/>
  <c r="P39" i="5"/>
  <c r="O39" i="5"/>
  <c r="P45" i="5"/>
  <c r="O45" i="5"/>
  <c r="P44" i="5"/>
  <c r="O44" i="5"/>
  <c r="P42" i="5"/>
  <c r="O42" i="5"/>
  <c r="P41" i="5"/>
  <c r="O41" i="5"/>
  <c r="P40" i="5"/>
  <c r="O40" i="5"/>
  <c r="P38" i="5"/>
  <c r="O38" i="5"/>
  <c r="P37" i="5"/>
  <c r="O37" i="5"/>
  <c r="P36" i="5"/>
  <c r="O36" i="5"/>
  <c r="P35" i="5"/>
  <c r="O35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A8" i="5"/>
  <c r="H4" i="5"/>
  <c r="F2" i="5"/>
  <c r="J65" i="4"/>
  <c r="P57" i="4"/>
  <c r="O57" i="4"/>
  <c r="A57" i="4"/>
  <c r="P56" i="4"/>
  <c r="O56" i="4"/>
  <c r="A56" i="4"/>
  <c r="P55" i="4"/>
  <c r="O55" i="4"/>
  <c r="A55" i="4"/>
  <c r="P54" i="4"/>
  <c r="O54" i="4"/>
  <c r="A54" i="4"/>
  <c r="P53" i="4"/>
  <c r="O53" i="4"/>
  <c r="A53" i="4"/>
  <c r="P52" i="4"/>
  <c r="O52" i="4"/>
  <c r="A52" i="4"/>
  <c r="P51" i="4"/>
  <c r="O51" i="4"/>
  <c r="A51" i="4"/>
  <c r="P50" i="4"/>
  <c r="O50" i="4"/>
  <c r="A50" i="4"/>
  <c r="P49" i="4"/>
  <c r="O49" i="4"/>
  <c r="A49" i="4"/>
  <c r="P48" i="4"/>
  <c r="O48" i="4"/>
  <c r="A48" i="4"/>
  <c r="P47" i="4"/>
  <c r="O47" i="4"/>
  <c r="A47" i="4"/>
  <c r="P46" i="4"/>
  <c r="O46" i="4"/>
  <c r="A46" i="4"/>
  <c r="P45" i="4"/>
  <c r="O45" i="4"/>
  <c r="A45" i="4"/>
  <c r="P44" i="4"/>
  <c r="O44" i="4"/>
  <c r="A44" i="4"/>
  <c r="P37" i="4"/>
  <c r="O37" i="4"/>
  <c r="P43" i="4"/>
  <c r="O43" i="4"/>
  <c r="P42" i="4"/>
  <c r="O42" i="4"/>
  <c r="P41" i="4"/>
  <c r="O41" i="4"/>
  <c r="P40" i="4"/>
  <c r="O40" i="4"/>
  <c r="P39" i="4"/>
  <c r="O39" i="4"/>
  <c r="P38" i="4"/>
  <c r="O38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A8" i="4"/>
  <c r="H4" i="4"/>
  <c r="F2" i="4"/>
  <c r="J65" i="3"/>
  <c r="P57" i="3"/>
  <c r="O57" i="3"/>
  <c r="A57" i="3"/>
  <c r="P56" i="3"/>
  <c r="O56" i="3"/>
  <c r="A56" i="3"/>
  <c r="P55" i="3"/>
  <c r="O55" i="3"/>
  <c r="A55" i="3"/>
  <c r="P54" i="3"/>
  <c r="O54" i="3"/>
  <c r="A54" i="3"/>
  <c r="P53" i="3"/>
  <c r="O53" i="3"/>
  <c r="A53" i="3"/>
  <c r="P52" i="3"/>
  <c r="O52" i="3"/>
  <c r="A52" i="3"/>
  <c r="P51" i="3"/>
  <c r="O51" i="3"/>
  <c r="A51" i="3"/>
  <c r="P50" i="3"/>
  <c r="O50" i="3"/>
  <c r="A50" i="3"/>
  <c r="P49" i="3"/>
  <c r="O49" i="3"/>
  <c r="A49" i="3"/>
  <c r="P48" i="3"/>
  <c r="O48" i="3"/>
  <c r="A48" i="3"/>
  <c r="P47" i="3"/>
  <c r="O47" i="3"/>
  <c r="A47" i="3"/>
  <c r="P46" i="3"/>
  <c r="O46" i="3"/>
  <c r="A46" i="3"/>
  <c r="P45" i="3"/>
  <c r="O45" i="3"/>
  <c r="P31" i="3"/>
  <c r="O31" i="3"/>
  <c r="P15" i="3"/>
  <c r="O1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A8" i="3"/>
  <c r="H4" i="3"/>
  <c r="F2" i="3"/>
  <c r="J65" i="2"/>
  <c r="F2" i="2"/>
  <c r="H4" i="2"/>
  <c r="P57" i="2"/>
  <c r="O57" i="2"/>
  <c r="A57" i="2"/>
  <c r="P56" i="2"/>
  <c r="O56" i="2"/>
  <c r="A56" i="2"/>
  <c r="P55" i="2"/>
  <c r="O55" i="2"/>
  <c r="A55" i="2"/>
  <c r="P54" i="2"/>
  <c r="O54" i="2"/>
  <c r="A54" i="2"/>
  <c r="P53" i="2"/>
  <c r="O53" i="2"/>
  <c r="A53" i="2"/>
  <c r="P52" i="2"/>
  <c r="O52" i="2"/>
  <c r="A52" i="2"/>
  <c r="P51" i="2"/>
  <c r="O51" i="2"/>
  <c r="A51" i="2"/>
  <c r="P50" i="2"/>
  <c r="O50" i="2"/>
  <c r="A50" i="2"/>
  <c r="P49" i="2"/>
  <c r="O49" i="2"/>
  <c r="A49" i="2"/>
  <c r="P48" i="2"/>
  <c r="O48" i="2"/>
  <c r="A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A8" i="2"/>
  <c r="A10" i="7" l="1"/>
  <c r="A12" i="12"/>
  <c r="A11" i="12"/>
  <c r="A13" i="12"/>
  <c r="A10" i="9"/>
  <c r="A9" i="8"/>
  <c r="A11" i="7"/>
  <c r="A11" i="6"/>
  <c r="A10" i="6"/>
  <c r="A9" i="5"/>
  <c r="A10" i="5" s="1"/>
  <c r="A10" i="3"/>
  <c r="A9" i="3"/>
  <c r="A9" i="4"/>
  <c r="A9" i="2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A48" i="1"/>
  <c r="O48" i="1"/>
  <c r="P48" i="1"/>
  <c r="A49" i="1"/>
  <c r="O49" i="1"/>
  <c r="P49" i="1"/>
  <c r="A50" i="1"/>
  <c r="O50" i="1"/>
  <c r="P50" i="1"/>
  <c r="A51" i="1"/>
  <c r="O51" i="1"/>
  <c r="P51" i="1"/>
  <c r="A52" i="1"/>
  <c r="O52" i="1"/>
  <c r="P52" i="1"/>
  <c r="A53" i="1"/>
  <c r="O53" i="1"/>
  <c r="P53" i="1"/>
  <c r="A54" i="1"/>
  <c r="O54" i="1"/>
  <c r="P54" i="1"/>
  <c r="A55" i="1"/>
  <c r="O55" i="1"/>
  <c r="P55" i="1"/>
  <c r="A56" i="1"/>
  <c r="O56" i="1"/>
  <c r="P56" i="1"/>
  <c r="A57" i="1"/>
  <c r="O57" i="1"/>
  <c r="P57" i="1"/>
  <c r="O8" i="1"/>
  <c r="O9" i="1"/>
  <c r="P9" i="1"/>
  <c r="A8" i="1"/>
  <c r="P8" i="1"/>
  <c r="A14" i="12" l="1"/>
  <c r="A11" i="9"/>
  <c r="A10" i="8"/>
  <c r="A12" i="7"/>
  <c r="A12" i="6"/>
  <c r="A13" i="6"/>
  <c r="A11" i="5"/>
  <c r="A11" i="3"/>
  <c r="A10" i="4"/>
  <c r="A10" i="2"/>
  <c r="A10" i="1"/>
  <c r="A9" i="1"/>
  <c r="A15" i="12" l="1"/>
  <c r="A12" i="9"/>
  <c r="A11" i="8"/>
  <c r="A13" i="7"/>
  <c r="A14" i="6"/>
  <c r="A12" i="5"/>
  <c r="A12" i="3"/>
  <c r="A11" i="4"/>
  <c r="A11" i="2"/>
  <c r="A13" i="2"/>
  <c r="A12" i="2"/>
  <c r="A11" i="1"/>
  <c r="A16" i="12" l="1"/>
  <c r="A13" i="9"/>
  <c r="A12" i="8"/>
  <c r="A14" i="7"/>
  <c r="A15" i="7" s="1"/>
  <c r="A15" i="6"/>
  <c r="A13" i="5"/>
  <c r="A14" i="5" s="1"/>
  <c r="A13" i="3"/>
  <c r="A12" i="4"/>
  <c r="A14" i="2"/>
  <c r="A12" i="1"/>
  <c r="A16" i="6" l="1"/>
  <c r="A17" i="12"/>
  <c r="A14" i="9"/>
  <c r="A13" i="8"/>
  <c r="A16" i="7"/>
  <c r="A15" i="5"/>
  <c r="A14" i="3"/>
  <c r="A13" i="4"/>
  <c r="A16" i="2"/>
  <c r="A15" i="2"/>
  <c r="A13" i="1"/>
  <c r="A17" i="6" l="1"/>
  <c r="A18" i="12"/>
  <c r="A15" i="9"/>
  <c r="A14" i="8"/>
  <c r="A17" i="7"/>
  <c r="A18" i="6"/>
  <c r="A19" i="6" s="1"/>
  <c r="A20" i="6" s="1"/>
  <c r="A21" i="6" s="1"/>
  <c r="A22" i="6" s="1"/>
  <c r="A23" i="6" s="1"/>
  <c r="A24" i="6" s="1"/>
  <c r="A25" i="6" s="1"/>
  <c r="A26" i="6" s="1"/>
  <c r="A16" i="5"/>
  <c r="A15" i="3"/>
  <c r="A14" i="4"/>
  <c r="A17" i="2"/>
  <c r="A14" i="1"/>
  <c r="A19" i="12" l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D59" i="12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15" i="8"/>
  <c r="A16" i="8" s="1"/>
  <c r="A17" i="8" s="1"/>
  <c r="A18" i="7"/>
  <c r="A19" i="7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27" i="6"/>
  <c r="A28" i="6" s="1"/>
  <c r="A29" i="6" s="1"/>
  <c r="A17" i="5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15" i="4"/>
  <c r="A18" i="2"/>
  <c r="A19" i="2"/>
  <c r="A20" i="2" s="1"/>
  <c r="A21" i="2" s="1"/>
  <c r="A15" i="1"/>
  <c r="A29" i="9" l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/>
  <c r="A43" i="3"/>
  <c r="A44" i="3" s="1"/>
  <c r="A45" i="3" s="1"/>
  <c r="A44" i="7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30" i="6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D59" i="5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D59" i="4" s="1"/>
  <c r="A22" i="2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16" i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D59" i="1"/>
  <c r="D59" i="9"/>
  <c r="A45" i="7"/>
  <c r="D59" i="7" s="1"/>
  <c r="A45" i="6"/>
  <c r="D59" i="6" s="1"/>
  <c r="A43" i="8"/>
  <c r="D59" i="8" s="1"/>
  <c r="D59" i="3"/>
  <c r="A46" i="2"/>
  <c r="A47" i="2" s="1"/>
  <c r="D59" i="2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<sst xmlns="http://schemas.openxmlformats.org/spreadsheetml/2006/main" count="3003" uniqueCount="1656">
  <si>
    <t>TT</t>
  </si>
  <si>
    <t>SDB</t>
  </si>
  <si>
    <t>SPC</t>
  </si>
  <si>
    <t>Địa chỉ</t>
  </si>
  <si>
    <t>S.nhà</t>
  </si>
  <si>
    <t>Tổ</t>
  </si>
  <si>
    <t>Hiệu trưởng</t>
  </si>
  <si>
    <t>Giáo viên chủ nhiệm :</t>
  </si>
  <si>
    <t xml:space="preserve">Ngày tháng năm sinh </t>
  </si>
  <si>
    <t>Nguyễn Thanh Hùng</t>
  </si>
  <si>
    <t>Ghi chú</t>
  </si>
  <si>
    <t>Họ và tên học sinh</t>
  </si>
  <si>
    <t>Nơi sinh
(Xã-Tỉnh)</t>
  </si>
  <si>
    <t>Họ và tên mẹ</t>
  </si>
  <si>
    <t>Họ và tên  cha</t>
  </si>
  <si>
    <t>Ấp</t>
  </si>
  <si>
    <t>Dân tộc</t>
  </si>
  <si>
    <t>Người lập bảng</t>
  </si>
  <si>
    <t>Năm sinh</t>
  </si>
  <si>
    <t>Tên</t>
  </si>
  <si>
    <r>
      <t xml:space="preserve">PHÒNG GD&amp;ĐT HUYỆN CHÂU PHÚ
</t>
    </r>
    <r>
      <rPr>
        <b/>
        <sz val="11"/>
        <color theme="1"/>
        <rFont val="Times New Roman"/>
        <family val="1"/>
      </rPr>
      <t>TRƯỜNG THCS VĨNH THẠNH TRUNG</t>
    </r>
  </si>
  <si>
    <t>CỘNG HÒA XÃ HỘI CHỦ NGHĨA VIỆT NAM
Độc lập –Tự do-Hạnh phúc</t>
  </si>
  <si>
    <t>Giới tính (nữ)</t>
  </si>
  <si>
    <t>001/18</t>
  </si>
  <si>
    <t>Thiều Quang Duy</t>
  </si>
  <si>
    <t/>
  </si>
  <si>
    <t>12/08/2007</t>
  </si>
  <si>
    <t>An Giang</t>
  </si>
  <si>
    <t>Thiều Quang Lạc</t>
  </si>
  <si>
    <t>Phạm Thị Trúc Mai</t>
  </si>
  <si>
    <t>Vĩnh Quới</t>
  </si>
  <si>
    <t>002/18</t>
  </si>
  <si>
    <t>Nguyễn Châu Hồng Đức</t>
  </si>
  <si>
    <t>29/07/2007</t>
  </si>
  <si>
    <t>Nguyễn Thành Hồng Phúc</t>
  </si>
  <si>
    <t>Châu Trần Yến Phi</t>
  </si>
  <si>
    <t>Vĩnh Thành</t>
  </si>
  <si>
    <t>003/18</t>
  </si>
  <si>
    <t>Lê Duy Hiếu</t>
  </si>
  <si>
    <t>20/11/2007</t>
  </si>
  <si>
    <t>Lê Nguyên Khiêm</t>
  </si>
  <si>
    <t>Nguyễn Thị Hồng Phượng</t>
  </si>
  <si>
    <t>Bình Hưng</t>
  </si>
  <si>
    <t>005/18</t>
  </si>
  <si>
    <t>Lê Thùy Phương Linh</t>
  </si>
  <si>
    <t>x</t>
  </si>
  <si>
    <t>03/01/2007</t>
  </si>
  <si>
    <t>Lê Văn Bình</t>
  </si>
  <si>
    <t xml:space="preserve"> Bùi Thị Thanh Tuyền</t>
  </si>
  <si>
    <t>36</t>
  </si>
  <si>
    <t>Vĩnh Thuận</t>
  </si>
  <si>
    <t>012/18</t>
  </si>
  <si>
    <t>Nguyễn Khôi Nguyên</t>
  </si>
  <si>
    <t>27/06/2007</t>
  </si>
  <si>
    <t>Nguyễn Hữu Thi</t>
  </si>
  <si>
    <t>Nguyễn Thị Phương Mai</t>
  </si>
  <si>
    <t>23</t>
  </si>
  <si>
    <t>Vĩnh Hưng</t>
  </si>
  <si>
    <t>006/18</t>
  </si>
  <si>
    <t>Nguyễn Thanh Nhàn</t>
  </si>
  <si>
    <t>02/02/2006</t>
  </si>
  <si>
    <t>Nguyễn Hồng Sang</t>
  </si>
  <si>
    <t>Nguyễn Thị Ngọc Liên</t>
  </si>
  <si>
    <t>Bình Điền</t>
  </si>
  <si>
    <t>007/18</t>
  </si>
  <si>
    <t>Trần Phạm Nguyên Nhi</t>
  </si>
  <si>
    <t>31/08/2007</t>
  </si>
  <si>
    <t>Trần Văn Tuấn</t>
  </si>
  <si>
    <t>Phạm Thị Thắm</t>
  </si>
  <si>
    <t>008/18</t>
  </si>
  <si>
    <t>Nguyễn Thị Bảo Như</t>
  </si>
  <si>
    <t>11/11/2007</t>
  </si>
  <si>
    <t>Nguyễn Văn Mầu</t>
  </si>
  <si>
    <t>Võ Thị Thùy Trang</t>
  </si>
  <si>
    <t>28</t>
  </si>
  <si>
    <t>009/18</t>
  </si>
  <si>
    <t>Nguyễn Thị Ngọc Như</t>
  </si>
  <si>
    <t>19/10/2007</t>
  </si>
  <si>
    <t>Nguyễn Thành Trì</t>
  </si>
  <si>
    <t>Nguyễn Thị Hồng Thanh</t>
  </si>
  <si>
    <t>010/18</t>
  </si>
  <si>
    <t>Phạm Võ Thảo Như</t>
  </si>
  <si>
    <t>26/11/2007</t>
  </si>
  <si>
    <t>Phạm Thanh Sang</t>
  </si>
  <si>
    <t>Võ Thị Phương Thảo</t>
  </si>
  <si>
    <t>20</t>
  </si>
  <si>
    <t>011/18</t>
  </si>
  <si>
    <t>Nguyễn Minh Nhựt</t>
  </si>
  <si>
    <t>05/02/2007</t>
  </si>
  <si>
    <t>Nguyễn Chí Linh</t>
  </si>
  <si>
    <t>Nguyễn Thị Loan Em</t>
  </si>
  <si>
    <t>2</t>
  </si>
  <si>
    <t>Mỹ An</t>
  </si>
  <si>
    <t>13</t>
  </si>
  <si>
    <t>014/18</t>
  </si>
  <si>
    <t>Nguyễn Thành Phát</t>
  </si>
  <si>
    <t>26/11/2006</t>
  </si>
  <si>
    <t>Đồng Tháp</t>
  </si>
  <si>
    <t>Nguyễn Trung Hiếu</t>
  </si>
  <si>
    <t>Cao Thị Diễm Thúy</t>
  </si>
  <si>
    <t>19</t>
  </si>
  <si>
    <t>015/18</t>
  </si>
  <si>
    <t>Huỳnh Thiên Phú</t>
  </si>
  <si>
    <t>28/08/2007</t>
  </si>
  <si>
    <t>TP.Hồ Chí Minh</t>
  </si>
  <si>
    <t>Huỳnh Phong Vũ</t>
  </si>
  <si>
    <t>Nguyễn Tạ Trúc Phương</t>
  </si>
  <si>
    <t>Mỹ Trung</t>
  </si>
  <si>
    <t>016/18</t>
  </si>
  <si>
    <t>Huỳnh Trúc Phương</t>
  </si>
  <si>
    <t>01/01/2007</t>
  </si>
  <si>
    <t>Không</t>
  </si>
  <si>
    <t>Huỳnh Thị Phương Thúy</t>
  </si>
  <si>
    <t>7</t>
  </si>
  <si>
    <t>017/18</t>
  </si>
  <si>
    <t>Phạm Nguyễn Đăng Quang</t>
  </si>
  <si>
    <t>05/01/2007</t>
  </si>
  <si>
    <t>Phạm Hùng Cường</t>
  </si>
  <si>
    <t>Nguyễn Thị Thu Trúc</t>
  </si>
  <si>
    <t>018/18</t>
  </si>
  <si>
    <t>Lê Đình Quí</t>
  </si>
  <si>
    <t>07/04/2007</t>
  </si>
  <si>
    <t>Lê Minh Hiển</t>
  </si>
  <si>
    <t>Trần Thị Thanh Trang</t>
  </si>
  <si>
    <t>12</t>
  </si>
  <si>
    <t>019/18</t>
  </si>
  <si>
    <t>Lê Gia Quy</t>
  </si>
  <si>
    <t>05/12/2007</t>
  </si>
  <si>
    <t>Lê Ngọc Quí</t>
  </si>
  <si>
    <t>Trần Thị Kim Thoa</t>
  </si>
  <si>
    <t>4</t>
  </si>
  <si>
    <t>020/18</t>
  </si>
  <si>
    <t>Nguyễn Thị Mỹ Quý</t>
  </si>
  <si>
    <t>20/07/2007</t>
  </si>
  <si>
    <t>Nguyễn Văn Bình</t>
  </si>
  <si>
    <t>Phan Thị Lệ Trầm</t>
  </si>
  <si>
    <t>023/18</t>
  </si>
  <si>
    <t>Trương Hoàng Thái</t>
  </si>
  <si>
    <t>15/10/2007</t>
  </si>
  <si>
    <t>Trương Thị Hoàng Phúc</t>
  </si>
  <si>
    <t>18</t>
  </si>
  <si>
    <t>021/18</t>
  </si>
  <si>
    <t>Bùi Hoàng Vân Thanh</t>
  </si>
  <si>
    <t>29/05/2007</t>
  </si>
  <si>
    <t>Bùi Trung Nghĩa</t>
  </si>
  <si>
    <t>Hoàng Thị Thanh Vân</t>
  </si>
  <si>
    <t>Vĩnh Phú</t>
  </si>
  <si>
    <t>022/18</t>
  </si>
  <si>
    <t>Nguyễn Đinh Hồng Thanh</t>
  </si>
  <si>
    <t>04/12/2007</t>
  </si>
  <si>
    <t>Nguyễn Xuân Thái</t>
  </si>
  <si>
    <t>Đinh Thị Hồng Đào</t>
  </si>
  <si>
    <t>16</t>
  </si>
  <si>
    <t>024/18</t>
  </si>
  <si>
    <t>Trần Thị Thanh Thảo</t>
  </si>
  <si>
    <t>30/10/2007</t>
  </si>
  <si>
    <t>Trần Thanh Tùng</t>
  </si>
  <si>
    <t>Nguyễn Thị Duyên</t>
  </si>
  <si>
    <t>Vĩnh An</t>
  </si>
  <si>
    <t>025/18</t>
  </si>
  <si>
    <t>Trần Ngọc Thiện</t>
  </si>
  <si>
    <t>20/09/2007</t>
  </si>
  <si>
    <t>Trần Ngọc Tuấn</t>
  </si>
  <si>
    <t>Nguyễn Thị Tuyết Mai</t>
  </si>
  <si>
    <t>24</t>
  </si>
  <si>
    <t>026/18</t>
  </si>
  <si>
    <t>Trần Thị Minh Thơ</t>
  </si>
  <si>
    <t>06/03/2007</t>
  </si>
  <si>
    <t>Trần Anh Kiệt</t>
  </si>
  <si>
    <t>Nguyễn Thị Diệu</t>
  </si>
  <si>
    <t>Bình Châu</t>
  </si>
  <si>
    <t>027/18</t>
  </si>
  <si>
    <t>Nguyễn Lê Thiên Thư</t>
  </si>
  <si>
    <t>04/05/2007</t>
  </si>
  <si>
    <t>Nguyễn Thanh Vũ</t>
  </si>
  <si>
    <t>Lê Thị Hiền Triết</t>
  </si>
  <si>
    <t>028/18</t>
  </si>
  <si>
    <t>Nguyễn Trần Anh Thư</t>
  </si>
  <si>
    <t>07/05/2007</t>
  </si>
  <si>
    <t>Nguyễn Bảo Thủ</t>
  </si>
  <si>
    <t>Trần Thị Ngọc Nữ</t>
  </si>
  <si>
    <t>Thạnh Hòa</t>
  </si>
  <si>
    <t>029/18</t>
  </si>
  <si>
    <t>Trần Phan Tiến</t>
  </si>
  <si>
    <t>01/07/2007</t>
  </si>
  <si>
    <t>Trần Văn Bảy</t>
  </si>
  <si>
    <t>Phan Thị Như</t>
  </si>
  <si>
    <t>5</t>
  </si>
  <si>
    <t>Thạnh An</t>
  </si>
  <si>
    <t>030/18</t>
  </si>
  <si>
    <t>Nguyễn Thị Huỳnh Trâm</t>
  </si>
  <si>
    <t>11/12/2007</t>
  </si>
  <si>
    <t>Nguyễn Minh Mẫn</t>
  </si>
  <si>
    <t>Huỳnh Thị Biển</t>
  </si>
  <si>
    <t>808B</t>
  </si>
  <si>
    <t>Mỹ Thuận</t>
  </si>
  <si>
    <t>031/18</t>
  </si>
  <si>
    <t>Ngô Trương Bảo Trân</t>
  </si>
  <si>
    <t>25/11/2007</t>
  </si>
  <si>
    <t>Ngô văn Đó</t>
  </si>
  <si>
    <t>Trương Lệ Thu</t>
  </si>
  <si>
    <t>Bình Chánh</t>
  </si>
  <si>
    <t>032/18</t>
  </si>
  <si>
    <t>Trương Minh Triết</t>
  </si>
  <si>
    <t>08/04/2007</t>
  </si>
  <si>
    <t>Trương Tâm Trí</t>
  </si>
  <si>
    <t>Phạm Thị Kim Ngọc</t>
  </si>
  <si>
    <t>033/18</t>
  </si>
  <si>
    <t>Lương Thanh Trúc</t>
  </si>
  <si>
    <t>10/06/2007</t>
  </si>
  <si>
    <t>Lương Từ Sơn</t>
  </si>
  <si>
    <t>Lê Thị Kim Âu</t>
  </si>
  <si>
    <t>034/18</t>
  </si>
  <si>
    <t>Nguyễn Lâm Trúc</t>
  </si>
  <si>
    <t>17/02/2007</t>
  </si>
  <si>
    <t>Nguyễn Văn Trường</t>
  </si>
  <si>
    <t>Trịnh Thị Bảy</t>
  </si>
  <si>
    <t>10</t>
  </si>
  <si>
    <t>035/18</t>
  </si>
  <si>
    <t>Lê Cẩm Tú</t>
  </si>
  <si>
    <t>27/11/2007</t>
  </si>
  <si>
    <t>Lê Công Thành</t>
  </si>
  <si>
    <t>Huỳnh Thị Bích Huyền</t>
  </si>
  <si>
    <t>036/18</t>
  </si>
  <si>
    <t>Huỳnh Cát Tường</t>
  </si>
  <si>
    <t>25/05/2007</t>
  </si>
  <si>
    <t>Huỳnh Thiện Tâm</t>
  </si>
  <si>
    <t>Nguyễn Thị Huệ</t>
  </si>
  <si>
    <t>Chánh Hưng</t>
  </si>
  <si>
    <t>037/18</t>
  </si>
  <si>
    <t>Văng Thị Kim Vàng</t>
  </si>
  <si>
    <t>21/07/2007</t>
  </si>
  <si>
    <t>Văng Thành Phú</t>
  </si>
  <si>
    <t>Trương Thị Lượm</t>
  </si>
  <si>
    <t>038/18</t>
  </si>
  <si>
    <t>Đặng Thị Yến Vi</t>
  </si>
  <si>
    <t>23/02/2007</t>
  </si>
  <si>
    <t>Đặng Văn Ly</t>
  </si>
  <si>
    <t>Nguyễn Thị Ánh Nguyệt</t>
  </si>
  <si>
    <t>039/18</t>
  </si>
  <si>
    <t>Khổng Kiến Vinh</t>
  </si>
  <si>
    <t>13/04/2007</t>
  </si>
  <si>
    <t>Lư Thanh Sơn</t>
  </si>
  <si>
    <t>Lê Thị Phương Linh</t>
  </si>
  <si>
    <t>040/18</t>
  </si>
  <si>
    <t>Nguyễn Thảo Vy</t>
  </si>
  <si>
    <t>01/08/2007</t>
  </si>
  <si>
    <t>Nguyễn Phước An</t>
  </si>
  <si>
    <t>Nguyễn Cẩm Thu</t>
  </si>
  <si>
    <t>1</t>
  </si>
  <si>
    <t>Vĩnh Thuận</t>
  </si>
  <si>
    <t>041/18</t>
  </si>
  <si>
    <t>Trần Thúy Vy</t>
  </si>
  <si>
    <t>11/08/2007</t>
  </si>
  <si>
    <t>Trần Văn Lợi</t>
  </si>
  <si>
    <t>Nguyễn Kim Hoàng</t>
  </si>
  <si>
    <t>043/18</t>
  </si>
  <si>
    <t>Cao Trí Bằng</t>
  </si>
  <si>
    <t>05/07/2007</t>
  </si>
  <si>
    <t>Cao Hữu Trí</t>
  </si>
  <si>
    <t>Nguyễn Thị Bích Liên</t>
  </si>
  <si>
    <t>044/18</t>
  </si>
  <si>
    <t>Ngô Thị Kim Chi</t>
  </si>
  <si>
    <t>Ngô Văn Hùng</t>
  </si>
  <si>
    <t>Trần Thị Chợ</t>
  </si>
  <si>
    <t>045/18</t>
  </si>
  <si>
    <t>Hồ Ngọc Diệp</t>
  </si>
  <si>
    <t>12/06/2007</t>
  </si>
  <si>
    <t>Hồ Ngọc Quý</t>
  </si>
  <si>
    <t>Nguyễn Thị Kim Nguyên</t>
  </si>
  <si>
    <t>Vĩnh Quí</t>
  </si>
  <si>
    <t>047/18</t>
  </si>
  <si>
    <t>Trần Thùy Dương</t>
  </si>
  <si>
    <t>20/12/2007</t>
  </si>
  <si>
    <t>Trần Trí Thức</t>
  </si>
  <si>
    <t>Nguyễn Bích Loan</t>
  </si>
  <si>
    <t>048/18</t>
  </si>
  <si>
    <t>Võ Đức Dương</t>
  </si>
  <si>
    <t>22/02/2007</t>
  </si>
  <si>
    <t>Võ Đức Minh</t>
  </si>
  <si>
    <t>Trần Thị Kham</t>
  </si>
  <si>
    <t>8</t>
  </si>
  <si>
    <t>Vĩnh Hòa</t>
  </si>
  <si>
    <t>046/18</t>
  </si>
  <si>
    <t>Đàm Thái Duy</t>
  </si>
  <si>
    <t>19/02/2007</t>
  </si>
  <si>
    <t>Đàm Chí Linh</t>
  </si>
  <si>
    <t>Nguyễn Thị Ngọc Giàu</t>
  </si>
  <si>
    <t>6</t>
  </si>
  <si>
    <t>050/18</t>
  </si>
  <si>
    <t>Đoàn Trần Đạt</t>
  </si>
  <si>
    <t>22/11/2007</t>
  </si>
  <si>
    <t>Đoàn Nhứt Linh</t>
  </si>
  <si>
    <t>Trần Thị Diệu</t>
  </si>
  <si>
    <t>Thạnh Lợi</t>
  </si>
  <si>
    <t>052/18</t>
  </si>
  <si>
    <t>Đỗ Gia Hân</t>
  </si>
  <si>
    <t>05/11/2007</t>
  </si>
  <si>
    <t>Đỗ Nhựt Trường</t>
  </si>
  <si>
    <t>Võ Thị Mỹ Thắm</t>
  </si>
  <si>
    <t>051/18</t>
  </si>
  <si>
    <t>Tống Nguyễn Nhựt Hào</t>
  </si>
  <si>
    <t>26/07/2007</t>
  </si>
  <si>
    <t>Tống Văn Sơn</t>
  </si>
  <si>
    <t>Nguyễn Thị Thanh Lài</t>
  </si>
  <si>
    <t>053/18</t>
  </si>
  <si>
    <t>Nguyễn Trí Hiếu</t>
  </si>
  <si>
    <t>23/09/2007</t>
  </si>
  <si>
    <t>Nguyễn Văn Hải</t>
  </si>
  <si>
    <t>Nhan Thị Hương</t>
  </si>
  <si>
    <t>054/18</t>
  </si>
  <si>
    <t>Lê Thị Nguyễn Phượng Hồng</t>
  </si>
  <si>
    <t>03/10/2007</t>
  </si>
  <si>
    <t>Lê Văn Chung</t>
  </si>
  <si>
    <t>Nguyễn Thị Lài</t>
  </si>
  <si>
    <t>055/18</t>
  </si>
  <si>
    <t>Đinh Đỗ Anh Khoa</t>
  </si>
  <si>
    <t>04/11/2007</t>
  </si>
  <si>
    <t>Đinh Văn Hoàng</t>
  </si>
  <si>
    <t>Đỗ Tuyết Liễu</t>
  </si>
  <si>
    <t>056/18</t>
  </si>
  <si>
    <t>Nguyễn Châu Diễm Khuê</t>
  </si>
  <si>
    <t>23/11/2007</t>
  </si>
  <si>
    <t>Nguyễn Hồng Châu</t>
  </si>
  <si>
    <t>Nguyễn Thị Thúy Diễm</t>
  </si>
  <si>
    <t>057/18</t>
  </si>
  <si>
    <t>Trương Trần Khang Kiện</t>
  </si>
  <si>
    <t>20/04/2007</t>
  </si>
  <si>
    <t>Trương Văn Việt</t>
  </si>
  <si>
    <t>Trần Thị Cẩm Hồng</t>
  </si>
  <si>
    <t>Vĩnh Phúc</t>
  </si>
  <si>
    <t>058/18</t>
  </si>
  <si>
    <t>Lê Tuấn Kiệt</t>
  </si>
  <si>
    <t>Lê Văn Tèo</t>
  </si>
  <si>
    <t>Nguyễn Thị Khánh Vân</t>
  </si>
  <si>
    <t>Vĩnh Quới</t>
  </si>
  <si>
    <t>059/18</t>
  </si>
  <si>
    <t>Nguyễn Anh Kiệt</t>
  </si>
  <si>
    <t>18/02/2007</t>
  </si>
  <si>
    <t>Nguyễn Văn Tâm</t>
  </si>
  <si>
    <t>Nguyễn Kim An</t>
  </si>
  <si>
    <t>Mỹ Bình</t>
  </si>
  <si>
    <t>060/18</t>
  </si>
  <si>
    <t>Nguyễn Tuấn Kiệt</t>
  </si>
  <si>
    <t>Nguyễn Tấn Lộc</t>
  </si>
  <si>
    <t>Võ Thị Thanh Thuý</t>
  </si>
  <si>
    <t>061/18</t>
  </si>
  <si>
    <t>Nguyễn Lê Hoàng Lan</t>
  </si>
  <si>
    <t>Nguyễn Văn Tới</t>
  </si>
  <si>
    <t>Lê Thi Mít</t>
  </si>
  <si>
    <t>15</t>
  </si>
  <si>
    <t>062/18</t>
  </si>
  <si>
    <t>Nguyễn Thị Ngọc Linh</t>
  </si>
  <si>
    <t>04/07/2007</t>
  </si>
  <si>
    <t>Nguyễn Minh Nhân</t>
  </si>
  <si>
    <t>Lê Thị Phỉ</t>
  </si>
  <si>
    <t>Vĩnh Tiến</t>
  </si>
  <si>
    <t>063/18</t>
  </si>
  <si>
    <t>Võ Duy Linh</t>
  </si>
  <si>
    <t>07/03/2007</t>
  </si>
  <si>
    <t>Võ Văn Mến</t>
  </si>
  <si>
    <t>Nguyễn Thị Kim Ba</t>
  </si>
  <si>
    <t>25</t>
  </si>
  <si>
    <t>064/18</t>
  </si>
  <si>
    <t>Nguyễn Thành Luận</t>
  </si>
  <si>
    <t>08/11/2007</t>
  </si>
  <si>
    <t>Nguyễn Tự Lập</t>
  </si>
  <si>
    <t>Bùi Thị Nhung</t>
  </si>
  <si>
    <t>065/18</t>
  </si>
  <si>
    <t>Nguyễn Hoàng Phương Mai</t>
  </si>
  <si>
    <t>28/11/2007</t>
  </si>
  <si>
    <t>Nguyễn Hoàng Phương</t>
  </si>
  <si>
    <t>Dương Thị Bảo Trân</t>
  </si>
  <si>
    <t>066/18</t>
  </si>
  <si>
    <t>Phan Thị Trúc Mai</t>
  </si>
  <si>
    <t>01/04/2007</t>
  </si>
  <si>
    <t>Phan Văn Lâm</t>
  </si>
  <si>
    <t>Huỳnh Thị Hà Út</t>
  </si>
  <si>
    <t>067/18</t>
  </si>
  <si>
    <t>Võ Phạm Hoàng Nam</t>
  </si>
  <si>
    <t>10/11/2007</t>
  </si>
  <si>
    <t>Võ Hoàng Nhu</t>
  </si>
  <si>
    <t>Phạm Minh Thoại</t>
  </si>
  <si>
    <t>068/18</t>
  </si>
  <si>
    <t>Dương Kim Ngân</t>
  </si>
  <si>
    <t>Dương Hùng Cường</t>
  </si>
  <si>
    <t>Nguyễn Thị Mỹ Tú</t>
  </si>
  <si>
    <t>34</t>
  </si>
  <si>
    <t>069/18</t>
  </si>
  <si>
    <t>Nguyễn Lê Ngân</t>
  </si>
  <si>
    <t>28/10/2007</t>
  </si>
  <si>
    <t>Nguyễn Văn Út Lớn</t>
  </si>
  <si>
    <t>Lê Thị Thu Nga</t>
  </si>
  <si>
    <t>14</t>
  </si>
  <si>
    <t>070/18</t>
  </si>
  <si>
    <t>Lâm Yến Ngọc</t>
  </si>
  <si>
    <t>17/06/2007</t>
  </si>
  <si>
    <t>Lâm Châu Niên</t>
  </si>
  <si>
    <t>Trương Thị Diễm</t>
  </si>
  <si>
    <t>Mỹ Lợi</t>
  </si>
  <si>
    <t>071/18</t>
  </si>
  <si>
    <t>Nguyễn Bùi Thiên Ngọc</t>
  </si>
  <si>
    <t>26/05/2007</t>
  </si>
  <si>
    <t>Nguyễn Cao Trí</t>
  </si>
  <si>
    <t>Bùi Thị Ngọc Thoa</t>
  </si>
  <si>
    <t>3</t>
  </si>
  <si>
    <t>Vĩnh Hoà</t>
  </si>
  <si>
    <t>072/18</t>
  </si>
  <si>
    <t>Tô Kim Ngọc</t>
  </si>
  <si>
    <t>06/12/2007</t>
  </si>
  <si>
    <t>Tô Chí Thành</t>
  </si>
  <si>
    <t>Nguyễn Thị Linh</t>
  </si>
  <si>
    <t>Trần Nguyễn Thiện Ngôn</t>
  </si>
  <si>
    <t>23/08/2007</t>
  </si>
  <si>
    <t>Trần Long Danh</t>
  </si>
  <si>
    <t>Nguyễn Phạm Thúy Loan</t>
  </si>
  <si>
    <t>Vĩnh Hưng(VTT)</t>
  </si>
  <si>
    <t>074/18</t>
  </si>
  <si>
    <t>Quan Đức Nguyên</t>
  </si>
  <si>
    <t>Quan Chí Nam</t>
  </si>
  <si>
    <t>Trần Ngọc Thúy</t>
  </si>
  <si>
    <t>075/18</t>
  </si>
  <si>
    <t>Lê Huỳnh Yến Nhi</t>
  </si>
  <si>
    <t>13/01/2007</t>
  </si>
  <si>
    <t>Huỳnh Thanh Thúy</t>
  </si>
  <si>
    <t>21</t>
  </si>
  <si>
    <t>076/18</t>
  </si>
  <si>
    <t>Mai Quỳnh Nhi</t>
  </si>
  <si>
    <t>30/09/2007</t>
  </si>
  <si>
    <t>Mai Hửu Hạnh</t>
  </si>
  <si>
    <t>Phạm Thị Giàu</t>
  </si>
  <si>
    <t>077/18</t>
  </si>
  <si>
    <t>07/02/2007</t>
  </si>
  <si>
    <t>Nguyễn Văn Đông</t>
  </si>
  <si>
    <t>Bùi Ngọc Bích</t>
  </si>
  <si>
    <t>079/18</t>
  </si>
  <si>
    <t>Võ Phước Sang</t>
  </si>
  <si>
    <t>21/05/2007</t>
  </si>
  <si>
    <t>Võ Phước Tùng</t>
  </si>
  <si>
    <t>Lâm Thị Anh Thư</t>
  </si>
  <si>
    <t>080/18</t>
  </si>
  <si>
    <t>Phạm Lã Đan Thanh</t>
  </si>
  <si>
    <t>29/03/2007</t>
  </si>
  <si>
    <t>Phạm Minh Hiếu</t>
  </si>
  <si>
    <t>Lã Thị Kim Thành</t>
  </si>
  <si>
    <t>081/18</t>
  </si>
  <si>
    <t>Lê Hữu Thạnh</t>
  </si>
  <si>
    <t>02/02/2007</t>
  </si>
  <si>
    <t>Lê Tấn Thanh</t>
  </si>
  <si>
    <t>Đoàn Tô Ngọc Hương</t>
  </si>
  <si>
    <t>082/18</t>
  </si>
  <si>
    <t>Lê Anh Thư</t>
  </si>
  <si>
    <t>31/01/2007</t>
  </si>
  <si>
    <t>Lê Anh Vũ</t>
  </si>
  <si>
    <t>Đăng Thị Kim Nguyên</t>
  </si>
  <si>
    <t>083/18</t>
  </si>
  <si>
    <t>Đỗ Nguyễn Huyền Trang</t>
  </si>
  <si>
    <t>27/05/2007</t>
  </si>
  <si>
    <t>Đỗ Khắc Quý</t>
  </si>
  <si>
    <t>Nguyễn Thị Lan Anh</t>
  </si>
  <si>
    <t>084/18</t>
  </si>
  <si>
    <t>Lê Nguyễn Hiểu Trân</t>
  </si>
  <si>
    <t>Lê Văn Vinh</t>
  </si>
  <si>
    <t>Nguyễn Thị Thùy Trang</t>
  </si>
  <si>
    <t>Vĩnh Hoà</t>
  </si>
  <si>
    <t>DANH SÁCH HỌC SINH LỚP 8A1</t>
  </si>
  <si>
    <t>Năm học: 2020-2021</t>
  </si>
  <si>
    <t>Cao Thanh Phong</t>
  </si>
  <si>
    <t>DANH SÁCH HỌC SINH LỚP 8A2</t>
  </si>
  <si>
    <t>Lê Thị Kim Thảo</t>
  </si>
  <si>
    <t>DANH SÁCH HỌC SINH LỚP 8A3</t>
  </si>
  <si>
    <t>Nguyễn Văn Tài</t>
  </si>
  <si>
    <t>085/18</t>
  </si>
  <si>
    <t>Huỳnh Khả Ái</t>
  </si>
  <si>
    <t>09/06/2007</t>
  </si>
  <si>
    <t>Huỳnh Quốc Hùng</t>
  </si>
  <si>
    <t>Trần Thị Hồng Nhung</t>
  </si>
  <si>
    <t>086/18</t>
  </si>
  <si>
    <t>Phan Trường An</t>
  </si>
  <si>
    <t>02/08/2006</t>
  </si>
  <si>
    <t>Phan Tấn Bình</t>
  </si>
  <si>
    <t>Dương Thị Hồng Nhi</t>
  </si>
  <si>
    <t>087/18</t>
  </si>
  <si>
    <t>Lê Tấn Anh</t>
  </si>
  <si>
    <t>27/04/2007</t>
  </si>
  <si>
    <t>Lê Tấn Hưng</t>
  </si>
  <si>
    <t>Nguyễn Thị Chi</t>
  </si>
  <si>
    <t>088/18</t>
  </si>
  <si>
    <t>Lê Thị Kim Anh</t>
  </si>
  <si>
    <t>10/07/2007</t>
  </si>
  <si>
    <t>Lê Ngọc Thắng</t>
  </si>
  <si>
    <t>Nguyễn Thị Ánh Xuân</t>
  </si>
  <si>
    <t>089/18</t>
  </si>
  <si>
    <t>Nguyễn Thị Ngọc Bích</t>
  </si>
  <si>
    <t>Nguyễn Thiện Thành</t>
  </si>
  <si>
    <t>Nguyễn Thị Diễm</t>
  </si>
  <si>
    <t>090/18</t>
  </si>
  <si>
    <t>Nguyễn Phú Bình</t>
  </si>
  <si>
    <t>04/04/2007</t>
  </si>
  <si>
    <t>Nguyễn Văn Nhàn</t>
  </si>
  <si>
    <t>Trương Thị Thu</t>
  </si>
  <si>
    <t>091/18</t>
  </si>
  <si>
    <t>Lê Thị Vân Châm</t>
  </si>
  <si>
    <t>13/12/2007</t>
  </si>
  <si>
    <t>Lê Văn Bào</t>
  </si>
  <si>
    <t>Trần Thị Kim Bông</t>
  </si>
  <si>
    <t>35</t>
  </si>
  <si>
    <t>092/18</t>
  </si>
  <si>
    <t>Trần Huỳnh Ngọc Danh</t>
  </si>
  <si>
    <t>29/12/2007</t>
  </si>
  <si>
    <t>Trần Minh Quang</t>
  </si>
  <si>
    <t>042/17</t>
  </si>
  <si>
    <t>Võ Thành Đạt</t>
  </si>
  <si>
    <t>30/07/2006</t>
  </si>
  <si>
    <t>Võ Thành Tâm</t>
  </si>
  <si>
    <t>Trương Thị Trường An</t>
  </si>
  <si>
    <t>Mỹ Thuận</t>
  </si>
  <si>
    <t>093/18</t>
  </si>
  <si>
    <t>Trương Ngọc Giàu</t>
  </si>
  <si>
    <t>08/03/2007</t>
  </si>
  <si>
    <t>Trương Bá Tòng</t>
  </si>
  <si>
    <t>Nguyễn Thị Hà Xuyên</t>
  </si>
  <si>
    <t>094/18</t>
  </si>
  <si>
    <t>Nguyễn Thị Hà</t>
  </si>
  <si>
    <t>16/05/2007</t>
  </si>
  <si>
    <t>Nguyễn Thanh Tùng</t>
  </si>
  <si>
    <t>Nguyễn Thị Trúc Ly</t>
  </si>
  <si>
    <t>095/18</t>
  </si>
  <si>
    <t>Lương Gia Hân</t>
  </si>
  <si>
    <t>14/08/2007</t>
  </si>
  <si>
    <t>Lương Hoàng Tuấn</t>
  </si>
  <si>
    <t>Nguyễn Thị Ngọc Mai</t>
  </si>
  <si>
    <t>17</t>
  </si>
  <si>
    <t>097/18</t>
  </si>
  <si>
    <t>Nguyễn Thành Kiên</t>
  </si>
  <si>
    <t>26/10/2007</t>
  </si>
  <si>
    <t>Nguyễn Văn Cường</t>
  </si>
  <si>
    <t>Nguyễn Thị Kiều</t>
  </si>
  <si>
    <t>Bình An</t>
  </si>
  <si>
    <t>099/18</t>
  </si>
  <si>
    <t>Lê Thị Phượng Kiều</t>
  </si>
  <si>
    <t>13/09/2007</t>
  </si>
  <si>
    <t>Lê văn Đệ</t>
  </si>
  <si>
    <t>Trương Thị Thúy Phượng</t>
  </si>
  <si>
    <t>101/18</t>
  </si>
  <si>
    <t>Trần Thái Lộc</t>
  </si>
  <si>
    <t>08/05/2007</t>
  </si>
  <si>
    <t>Trần Thái Cường</t>
  </si>
  <si>
    <t>Nguyễn Thị Thanh Trúc</t>
  </si>
  <si>
    <t>103/18</t>
  </si>
  <si>
    <t>Nguyễn Đức Mạnh</t>
  </si>
  <si>
    <t>29/08/2007</t>
  </si>
  <si>
    <t>Nguyễn Thành Tâm</t>
  </si>
  <si>
    <t>Lương Thị Mai Ước</t>
  </si>
  <si>
    <t>396/18</t>
  </si>
  <si>
    <t>Phạm Thị Kim Ngân</t>
  </si>
  <si>
    <t>26/06/2007</t>
  </si>
  <si>
    <t>Phạm Thành Công</t>
  </si>
  <si>
    <t>Nguyễn Thị Mỹ Hằng</t>
  </si>
  <si>
    <t>104/18</t>
  </si>
  <si>
    <t>Phan Thị Kim Ngân</t>
  </si>
  <si>
    <t>29/11/2007</t>
  </si>
  <si>
    <t>Phan Nhựt Nam</t>
  </si>
  <si>
    <t>Phạm Thị Diễm</t>
  </si>
  <si>
    <t>105/18</t>
  </si>
  <si>
    <t>Châu Tuệ Nghi</t>
  </si>
  <si>
    <t>28/03/2007</t>
  </si>
  <si>
    <t>Châu Văn Hiền</t>
  </si>
  <si>
    <t>Nguyễn Thị Tố Quyên</t>
  </si>
  <si>
    <t>106/18</t>
  </si>
  <si>
    <t>Huỳnh Hữu Nghĩa</t>
  </si>
  <si>
    <t>07/01/2007</t>
  </si>
  <si>
    <t>Huỳnh Văn Cọp</t>
  </si>
  <si>
    <t>Vĩnh Lợi</t>
  </si>
  <si>
    <t>109/18</t>
  </si>
  <si>
    <t>Huỳnh Thái Nguyên</t>
  </si>
  <si>
    <t>Huỳnh Văn Hiếu</t>
  </si>
  <si>
    <t>Nguyễn Thị Hạnh</t>
  </si>
  <si>
    <t>29</t>
  </si>
  <si>
    <t>110/18</t>
  </si>
  <si>
    <t>Võ Nguyễn Ngọc Nguyên</t>
  </si>
  <si>
    <t>09/11/2007</t>
  </si>
  <si>
    <t>Võ Trọng Toàn</t>
  </si>
  <si>
    <t>Nguyễn Kim Ngọc</t>
  </si>
  <si>
    <t>111/18</t>
  </si>
  <si>
    <t>Khưu Huỳnh Thiện Phát</t>
  </si>
  <si>
    <t>19/01/2007</t>
  </si>
  <si>
    <t>Khưu Văn Huyện</t>
  </si>
  <si>
    <t>Huỳnh Thị Xương</t>
  </si>
  <si>
    <t>112/18</t>
  </si>
  <si>
    <t>Cao Thái Phi</t>
  </si>
  <si>
    <t>13/06/2007</t>
  </si>
  <si>
    <t>Cao Văn Thảo</t>
  </si>
  <si>
    <t>Cao Thị Loan</t>
  </si>
  <si>
    <t>113/18</t>
  </si>
  <si>
    <t>Nguyễn Thanh Phong</t>
  </si>
  <si>
    <t>19/11/2007</t>
  </si>
  <si>
    <t>Cần Thơ</t>
  </si>
  <si>
    <t>Nguyễn Thị Hồng Oanh</t>
  </si>
  <si>
    <t>33</t>
  </si>
  <si>
    <t>114/18</t>
  </si>
  <si>
    <t>Trần Ngọc Quân</t>
  </si>
  <si>
    <t>21/02/2007</t>
  </si>
  <si>
    <t>Trần Thanh Thiệt</t>
  </si>
  <si>
    <t>Trần Thị Mỹ Ánh</t>
  </si>
  <si>
    <t>115/18</t>
  </si>
  <si>
    <t>Nguyễn Thị Như Quỳnh</t>
  </si>
  <si>
    <t>10/09/2007</t>
  </si>
  <si>
    <t>Nguyễn Hữu Đức</t>
  </si>
  <si>
    <t>Nguyễn Thị Châu</t>
  </si>
  <si>
    <t>13/03/2007</t>
  </si>
  <si>
    <t>122/18</t>
  </si>
  <si>
    <t>Đặng Hồng Thắng</t>
  </si>
  <si>
    <t>Đặng Vũ Hồng Thanh</t>
  </si>
  <si>
    <t>Phạm Thị Kim Phương</t>
  </si>
  <si>
    <t>Trần Lê Cẩm Tú</t>
  </si>
  <si>
    <t>18/03/2007</t>
  </si>
  <si>
    <t>Trần Thị Gạo</t>
  </si>
  <si>
    <t>121/18</t>
  </si>
  <si>
    <t>Tạ Thị Minh Tuyền</t>
  </si>
  <si>
    <t>Tạ Thành Tú</t>
  </si>
  <si>
    <t>Trần Thị Kim Nguyên</t>
  </si>
  <si>
    <t>27</t>
  </si>
  <si>
    <t>125/18</t>
  </si>
  <si>
    <t>Lâm Thị Kim Vàng</t>
  </si>
  <si>
    <t>Lâm Hòa Sang</t>
  </si>
  <si>
    <t>Đoàn Thị Mót</t>
  </si>
  <si>
    <t>127/18</t>
  </si>
  <si>
    <t>Trương Nguyễn Thúy Vi</t>
  </si>
  <si>
    <t>27/08/2007</t>
  </si>
  <si>
    <t>Trương Văn Út</t>
  </si>
  <si>
    <t>Nguyễn Thị Phượng</t>
  </si>
  <si>
    <t>Mỹ An</t>
  </si>
  <si>
    <t>074/17</t>
  </si>
  <si>
    <t>12/2006</t>
  </si>
  <si>
    <t>Phạm Luôn Bền Vững</t>
  </si>
  <si>
    <t>05/11/2006</t>
  </si>
  <si>
    <t>Phạm Tán Mãi</t>
  </si>
  <si>
    <t>Phan Thị Huệ</t>
  </si>
  <si>
    <t>131/18</t>
  </si>
  <si>
    <t>Nguyễn Ngọc Hải Yến</t>
  </si>
  <si>
    <t>24/01/2007</t>
  </si>
  <si>
    <t>Nguyễn Văn Bé Lợi</t>
  </si>
  <si>
    <t>DANH SÁCH HỌC SINH LỚP 8A4</t>
  </si>
  <si>
    <t>132/18</t>
  </si>
  <si>
    <t>Huỳnh Khánh An</t>
  </si>
  <si>
    <t>Huỳnh Quốc Khánh</t>
  </si>
  <si>
    <t>Nguyễn Thị Kim Phượng</t>
  </si>
  <si>
    <t>133/18</t>
  </si>
  <si>
    <t>Nguyễn Thị Kim Anh</t>
  </si>
  <si>
    <t>04/06/2007</t>
  </si>
  <si>
    <t>Nguyễn Tấn Giàu</t>
  </si>
  <si>
    <t>Văn Thị Ngọc Hà</t>
  </si>
  <si>
    <t>136/18</t>
  </si>
  <si>
    <t>Trần Trung Chánh</t>
  </si>
  <si>
    <t>14/04/2007</t>
  </si>
  <si>
    <t>Trần Thị Tuyết Vân</t>
  </si>
  <si>
    <t>135/18</t>
  </si>
  <si>
    <t>Cao Kim Cương</t>
  </si>
  <si>
    <t>25/10/2007</t>
  </si>
  <si>
    <t>Cao Thành Châu</t>
  </si>
  <si>
    <t>143/18</t>
  </si>
  <si>
    <t>Hồ Thị Kim Hân</t>
  </si>
  <si>
    <t>2/2/2007</t>
  </si>
  <si>
    <t>Hồ Tấn Đông</t>
  </si>
  <si>
    <t>Nguyễn Thị Lớp</t>
  </si>
  <si>
    <t xml:space="preserve"> Vĩnh Hưng</t>
  </si>
  <si>
    <t>140/18</t>
  </si>
  <si>
    <t>Mai Thị Hồng Hạnh</t>
  </si>
  <si>
    <t>25/03/2007</t>
  </si>
  <si>
    <t>Mai Văn Hoàng Em</t>
  </si>
  <si>
    <t>Trần Thị Liến</t>
  </si>
  <si>
    <t>142/18</t>
  </si>
  <si>
    <t>Phạm Thị Như Hảo</t>
  </si>
  <si>
    <t>27/12/2007</t>
  </si>
  <si>
    <t>Phạm Văn Ly</t>
  </si>
  <si>
    <t>086/17</t>
  </si>
  <si>
    <t>08/06</t>
  </si>
  <si>
    <t>Trần Văn Quốc Kiệt</t>
  </si>
  <si>
    <t>17/12/2006</t>
  </si>
  <si>
    <t>Trần Bá Phước</t>
  </si>
  <si>
    <t>Ngô Thị Mỹ Thuận</t>
  </si>
  <si>
    <t>651</t>
  </si>
  <si>
    <t>22</t>
  </si>
  <si>
    <t>Vĩnh Thuận</t>
  </si>
  <si>
    <t>146/18</t>
  </si>
  <si>
    <t>Đặng Thị Diệu Linh</t>
  </si>
  <si>
    <t>11/06/2007</t>
  </si>
  <si>
    <t>Đặng Văn Dài</t>
  </si>
  <si>
    <t>Trần Thị Kim phương</t>
  </si>
  <si>
    <t>147/18</t>
  </si>
  <si>
    <t>Nguyễn Thị Ánh Linh</t>
  </si>
  <si>
    <t>10/03/2007</t>
  </si>
  <si>
    <t>Nguyễn Hoàng Mộng Dưỡng</t>
  </si>
  <si>
    <t>Trần Thị Bé</t>
  </si>
  <si>
    <t>148/18</t>
  </si>
  <si>
    <t>Phạm Quốc Lộc</t>
  </si>
  <si>
    <t>13/08/2007</t>
  </si>
  <si>
    <t>Phạm Quốc Kiệt</t>
  </si>
  <si>
    <t>Lý Minh Phượng</t>
  </si>
  <si>
    <t>149/18</t>
  </si>
  <si>
    <t>Lê Hoàng Lượng</t>
  </si>
  <si>
    <t>24/02/2007</t>
  </si>
  <si>
    <t>Lê Hoàng Tân</t>
  </si>
  <si>
    <t>Nguyễn Thị Điệp</t>
  </si>
  <si>
    <t>195/18</t>
  </si>
  <si>
    <t>Nguyễn Văn Minh</t>
  </si>
  <si>
    <t>Nguyễn Văn Thẳm</t>
  </si>
  <si>
    <t>Đoàn Thị Thùy Dương</t>
  </si>
  <si>
    <t>150/18</t>
  </si>
  <si>
    <t>Phan Thị Hồng Minh</t>
  </si>
  <si>
    <t>Phan Minh công</t>
  </si>
  <si>
    <t>Nguyễn Thị Ngọc Hiền</t>
  </si>
  <si>
    <t>197/18</t>
  </si>
  <si>
    <t>Nguyễn Thị Ngà</t>
  </si>
  <si>
    <t>10/12/2007</t>
  </si>
  <si>
    <t>Nguyễn Văn Cành</t>
  </si>
  <si>
    <t>Kiều Thị Bích Ngọc</t>
  </si>
  <si>
    <t>152/18</t>
  </si>
  <si>
    <t>Huỳnh Ngọc Yến Nhi</t>
  </si>
  <si>
    <t>19/04/2007</t>
  </si>
  <si>
    <t>Lê Thị Thanh Trúc</t>
  </si>
  <si>
    <t>153/18</t>
  </si>
  <si>
    <t>Lê Thị Tuyết Nhi</t>
  </si>
  <si>
    <t>22/10/2007</t>
  </si>
  <si>
    <t>Lê Văn Cảnh</t>
  </si>
  <si>
    <t>Phạm Thị Ngọc Mai</t>
  </si>
  <si>
    <t>154/18</t>
  </si>
  <si>
    <t>Huỳnh Như</t>
  </si>
  <si>
    <t>16/07/2007</t>
  </si>
  <si>
    <t>Huỳnh Chí Chinh</t>
  </si>
  <si>
    <t>155/18</t>
  </si>
  <si>
    <t>Nguyễn Phạm Quỳnh Như</t>
  </si>
  <si>
    <t>02/05/2007</t>
  </si>
  <si>
    <t>Nguyễn Trung Toàn</t>
  </si>
  <si>
    <t>Phạm Thị En</t>
  </si>
  <si>
    <t>156/18</t>
  </si>
  <si>
    <t>Huỳnh Thị Kim Oanh</t>
  </si>
  <si>
    <t>23/01/2007</t>
  </si>
  <si>
    <t>Huỳnh Kim Phương</t>
  </si>
  <si>
    <t>Phan Thị Diễm Kiều</t>
  </si>
  <si>
    <t>158/18</t>
  </si>
  <si>
    <t>Nguyễn Quốc Phong</t>
  </si>
  <si>
    <t>Nguyễn Văn Chả</t>
  </si>
  <si>
    <t>Tô Thị Thấm</t>
  </si>
  <si>
    <t>222/17</t>
  </si>
  <si>
    <t>Trần Lê Ngọc Phong</t>
  </si>
  <si>
    <t>09/08/2006</t>
  </si>
  <si>
    <t xml:space="preserve">Trần Văn Đực      </t>
  </si>
  <si>
    <t xml:space="preserve">Lê Thị Hồng Sa       </t>
  </si>
  <si>
    <t>159/18</t>
  </si>
  <si>
    <t>Nguyễn Thị Kiều Phương</t>
  </si>
  <si>
    <t>19/06/2007</t>
  </si>
  <si>
    <t>Nguyễn Bá Phú</t>
  </si>
  <si>
    <t>Đoàn Thị Kiều Oanh</t>
  </si>
  <si>
    <t>161/18</t>
  </si>
  <si>
    <t>Lương Vinh Quy</t>
  </si>
  <si>
    <t>Lương Văn Phú</t>
  </si>
  <si>
    <t>Phan Thị Thu Nga</t>
  </si>
  <si>
    <t>163/18</t>
  </si>
  <si>
    <t>Hồ Chí Tâm</t>
  </si>
  <si>
    <t>Hồ Hòa Bình(chết)</t>
  </si>
  <si>
    <t>167/18</t>
  </si>
  <si>
    <t>Lê Quốc Thái</t>
  </si>
  <si>
    <t>16/12/2007</t>
  </si>
  <si>
    <t>Lê Hoàng Tiến</t>
  </si>
  <si>
    <t>Lương Thị Thu Trang</t>
  </si>
  <si>
    <t>207/18</t>
  </si>
  <si>
    <t>Trần Văn Thảo</t>
  </si>
  <si>
    <t>Trần Văn Trường</t>
  </si>
  <si>
    <t>Trần Thị Nguyên</t>
  </si>
  <si>
    <t>210/18</t>
  </si>
  <si>
    <t>Nguyễn Đức Thịnh</t>
  </si>
  <si>
    <t>30/11/2007</t>
  </si>
  <si>
    <t>Nguyễn Văn Thái</t>
  </si>
  <si>
    <t>Phạm Thị Kiều Diễm</t>
  </si>
  <si>
    <t>169/18</t>
  </si>
  <si>
    <t>Bùi Ngọc Anh Thư</t>
  </si>
  <si>
    <t>Bùi Văn Chiến</t>
  </si>
  <si>
    <t>Võ Thị Anh Đào</t>
  </si>
  <si>
    <t>Vỉnh Phú</t>
  </si>
  <si>
    <t>213/18</t>
  </si>
  <si>
    <t>Trần Anh Thư</t>
  </si>
  <si>
    <t>Đồng Nai</t>
  </si>
  <si>
    <t>Trần Quốc Dũng</t>
  </si>
  <si>
    <t>Trần Thị Liên</t>
  </si>
  <si>
    <t>397/18</t>
  </si>
  <si>
    <t>Nguyễn Chí Trung</t>
  </si>
  <si>
    <t>Nguyễn Văn Lực</t>
  </si>
  <si>
    <t>Nguyễn Thị Nơi</t>
  </si>
  <si>
    <t>165/18</t>
  </si>
  <si>
    <t>Nguyễn văn Sương</t>
  </si>
  <si>
    <t>170/18</t>
  </si>
  <si>
    <t>Trần Thị Kim Vàng</t>
  </si>
  <si>
    <t>05/05/2007</t>
  </si>
  <si>
    <t>Trần Văn Hiệp</t>
  </si>
  <si>
    <t>Phạm Thị Kiệp</t>
  </si>
  <si>
    <t>172/18</t>
  </si>
  <si>
    <t>Bùi Trung Việt</t>
  </si>
  <si>
    <t>17/01/2007</t>
  </si>
  <si>
    <t>Bùi Trung Thu</t>
  </si>
  <si>
    <t>Trần Mỹ Linh</t>
  </si>
  <si>
    <t>217/18</t>
  </si>
  <si>
    <t>Nguyễn Thị Bé Vu</t>
  </si>
  <si>
    <t>17/11/2007</t>
  </si>
  <si>
    <t>Nguyễn Văn Còn</t>
  </si>
  <si>
    <t>Mã Thị Mỹ Tiên</t>
  </si>
  <si>
    <t>DANH SÁCH HỌC SINH LỚP 8A5</t>
  </si>
  <si>
    <t>175/18</t>
  </si>
  <si>
    <t>Huỳnh Thị Mỹ An</t>
  </si>
  <si>
    <t>21/09/2007</t>
  </si>
  <si>
    <t>Huỳnh Kim Thúy</t>
  </si>
  <si>
    <t>Lê Thị Út</t>
  </si>
  <si>
    <t>30</t>
  </si>
  <si>
    <t>176/18</t>
  </si>
  <si>
    <t>Châu Chí Bình</t>
  </si>
  <si>
    <t>05/10/2007</t>
  </si>
  <si>
    <t>Châu văn Chung</t>
  </si>
  <si>
    <t>Võ Thị Bạch Tuyêt</t>
  </si>
  <si>
    <t>177/18</t>
  </si>
  <si>
    <t>Nguyễn Minh Chiến</t>
  </si>
  <si>
    <t>25/02/2007</t>
  </si>
  <si>
    <t>Nguyễn Văn Chánh</t>
  </si>
  <si>
    <t>Nguyễn Thị Tuyến</t>
  </si>
  <si>
    <t>180/18</t>
  </si>
  <si>
    <t>Nguyễn Thị Hồng Đào</t>
  </si>
  <si>
    <t>09/01/2007</t>
  </si>
  <si>
    <t>Nguyễn Văn Vân</t>
  </si>
  <si>
    <t>Nguyễn Thị Hiền</t>
  </si>
  <si>
    <t>9</t>
  </si>
  <si>
    <t>181/18</t>
  </si>
  <si>
    <t>Nguyễn Văn Đạt</t>
  </si>
  <si>
    <t>Nguyễn Văn Được</t>
  </si>
  <si>
    <t>Nguyễn Thị Ví</t>
  </si>
  <si>
    <t>178/18</t>
  </si>
  <si>
    <t>Trần Ngọc Dung</t>
  </si>
  <si>
    <t>22/04/2007</t>
  </si>
  <si>
    <t>Trần Trung Quốc</t>
  </si>
  <si>
    <t>Nguyễn Thị Thi</t>
  </si>
  <si>
    <t>179/18</t>
  </si>
  <si>
    <t>Lê Vũ Duy</t>
  </si>
  <si>
    <t>Lê Thanh Mảo</t>
  </si>
  <si>
    <t>Võ Thị Bình</t>
  </si>
  <si>
    <t>Thái Thanh Duy</t>
  </si>
  <si>
    <t>Thái Thanh Mỹ</t>
  </si>
  <si>
    <t>Nguyễn Thị Kim Qui</t>
  </si>
  <si>
    <t>183/18</t>
  </si>
  <si>
    <t>Phan Chỉ Chí Hải</t>
  </si>
  <si>
    <t>Phan Chỉ Lên</t>
  </si>
  <si>
    <t>Thiều Thị Kim Loan</t>
  </si>
  <si>
    <t>184/18</t>
  </si>
  <si>
    <t>Phạm Mỹ Hảo</t>
  </si>
  <si>
    <t>08/08/2007</t>
  </si>
  <si>
    <t>Phạm Vĩnh Trường</t>
  </si>
  <si>
    <t>Triệu Thị Kim Thanh</t>
  </si>
  <si>
    <t>185/18</t>
  </si>
  <si>
    <t>Đặng Thành Hiếu</t>
  </si>
  <si>
    <t>20/08/2007</t>
  </si>
  <si>
    <t>Đăng Văn Lầu</t>
  </si>
  <si>
    <t>Nguyễn Thị Kim Đính</t>
  </si>
  <si>
    <t>11</t>
  </si>
  <si>
    <t>189/18</t>
  </si>
  <si>
    <t>Lương Đổng Hưng</t>
  </si>
  <si>
    <t>Lương Phú Quí</t>
  </si>
  <si>
    <t>Bùi Thị Ngọc Lê</t>
  </si>
  <si>
    <t>188/18</t>
  </si>
  <si>
    <t>Thái Trần Gia Huy</t>
  </si>
  <si>
    <t>26/04/2007</t>
  </si>
  <si>
    <t>Thái Hoàng Khê</t>
  </si>
  <si>
    <t>Trần Thị Thu Ba</t>
  </si>
  <si>
    <t>Mỹ Trung</t>
  </si>
  <si>
    <t>191/18</t>
  </si>
  <si>
    <t>Lê Đăng Khoa</t>
  </si>
  <si>
    <t>25/01/2007</t>
  </si>
  <si>
    <t>Lê Hửu Tiện</t>
  </si>
  <si>
    <t>Phạm Thị Lan Em</t>
  </si>
  <si>
    <t>Nguyễn Vũ Linh</t>
  </si>
  <si>
    <t>13/05/2007</t>
  </si>
  <si>
    <t>Nguyễn Tấn Tài</t>
  </si>
  <si>
    <t>Trần Thị Bích Phượng</t>
  </si>
  <si>
    <t>192/18</t>
  </si>
  <si>
    <t>Trần Mai Yến Linh</t>
  </si>
  <si>
    <t>30/04/2007</t>
  </si>
  <si>
    <t>Trần Quốc Tuấn</t>
  </si>
  <si>
    <t>Mai Thị Bích Ngà</t>
  </si>
  <si>
    <t>Vĩnh Quý</t>
  </si>
  <si>
    <t>194/18</t>
  </si>
  <si>
    <t>Phan Thị Tuyết Mai</t>
  </si>
  <si>
    <t>13/02/2007</t>
  </si>
  <si>
    <t>Phan Văn Tùng</t>
  </si>
  <si>
    <t>Trần Thị Thắm</t>
  </si>
  <si>
    <t>196/18</t>
  </si>
  <si>
    <t>Nguyễn Võ Hoàng Nam</t>
  </si>
  <si>
    <t>Nguyễn Văn Tài</t>
  </si>
  <si>
    <t>Võ Thị Phương Loan</t>
  </si>
  <si>
    <t>198/18</t>
  </si>
  <si>
    <t>Phạm Gia Nghi</t>
  </si>
  <si>
    <t>Phạm Văn Hải</t>
  </si>
  <si>
    <t>Trần Thị Thu Thảo</t>
  </si>
  <si>
    <t>199/18</t>
  </si>
  <si>
    <t>Nguyễn Thị Tuyết Nhi</t>
  </si>
  <si>
    <t>12/07/2007</t>
  </si>
  <si>
    <t>Nguyễn Minh Tâm</t>
  </si>
  <si>
    <t>201/18</t>
  </si>
  <si>
    <t>Trần Thi Huỳnh Như</t>
  </si>
  <si>
    <t>Trần Khoá Luân</t>
  </si>
  <si>
    <t>Mai Thị Thu Hai</t>
  </si>
  <si>
    <t>202/18</t>
  </si>
  <si>
    <t>Phạm Lâm Kim Phát</t>
  </si>
  <si>
    <t>01/05/2007</t>
  </si>
  <si>
    <t>Lâm Thị Thanh Thanh</t>
  </si>
  <si>
    <t>203/18</t>
  </si>
  <si>
    <t>Nguyễn Hồ Trọng Phúc</t>
  </si>
  <si>
    <t>Hồ Thị Mỹ Ngọc</t>
  </si>
  <si>
    <t>Nguyễn Thị Trúc Phương</t>
  </si>
  <si>
    <t>27/07/2007</t>
  </si>
  <si>
    <t>Võ Thị Hoa</t>
  </si>
  <si>
    <t>Trần Phạm Đức Qui</t>
  </si>
  <si>
    <t>208/18</t>
  </si>
  <si>
    <t>Nguyễn Đức Thắng</t>
  </si>
  <si>
    <t>11/10/2007</t>
  </si>
  <si>
    <t>Nguyễn Xuân Khưởng</t>
  </si>
  <si>
    <t>Vũ Thị Diễn</t>
  </si>
  <si>
    <t>211/18</t>
  </si>
  <si>
    <t>Bùi Võ Minh Thư</t>
  </si>
  <si>
    <t>Bùi Minh Điểm</t>
  </si>
  <si>
    <t>Võ Thị Kim Thanh</t>
  </si>
  <si>
    <t>Dương Thị Anh Thư</t>
  </si>
  <si>
    <t>04/09/2007</t>
  </si>
  <si>
    <t>Dương Văn Hùng</t>
  </si>
  <si>
    <t>Võ Thị Bích Loan</t>
  </si>
  <si>
    <t>212/18</t>
  </si>
  <si>
    <t>Lê Thị Minh Thư</t>
  </si>
  <si>
    <t>Lê Minh Triều</t>
  </si>
  <si>
    <t>Trần Thị Thanh Thúy</t>
  </si>
  <si>
    <t>VĩNh Hoà</t>
  </si>
  <si>
    <t>206/18</t>
  </si>
  <si>
    <t>Nguyễn Thanh Toàn</t>
  </si>
  <si>
    <t>11/05/2007</t>
  </si>
  <si>
    <t>Nguyễn Hữu Huy</t>
  </si>
  <si>
    <t>Nguyễn Bữu Khánh Như</t>
  </si>
  <si>
    <t>214/18</t>
  </si>
  <si>
    <t>Trần Thị Ngọc Trăm</t>
  </si>
  <si>
    <t>Trần Trung Hiếu</t>
  </si>
  <si>
    <t>Lê Thị Ngọc Điệp</t>
  </si>
  <si>
    <t>215/18</t>
  </si>
  <si>
    <t>Đặng Phạm Hoàng Vĩ</t>
  </si>
  <si>
    <t>11/10/2006</t>
  </si>
  <si>
    <t>Đặng Vũ Bình</t>
  </si>
  <si>
    <t>Phạm Ánh Tuyết</t>
  </si>
  <si>
    <t>216/18</t>
  </si>
  <si>
    <t>Nguyễn Quốc Vĩnh</t>
  </si>
  <si>
    <t>09/02/2007</t>
  </si>
  <si>
    <t>Nguyễn Thanh Phi</t>
  </si>
  <si>
    <t>Trà Thị Loan</t>
  </si>
  <si>
    <t>218/18</t>
  </si>
  <si>
    <t>Nguyễn Kỳ Vỹ</t>
  </si>
  <si>
    <t>Nguyễn Văn Lắm</t>
  </si>
  <si>
    <t>Tăng Thị Liền</t>
  </si>
  <si>
    <t>113/17</t>
  </si>
  <si>
    <t>Nguyễn Hoàng Huy Thuật</t>
  </si>
  <si>
    <t>25/12/2006</t>
  </si>
  <si>
    <t>Nguyễn Văn Thanh</t>
  </si>
  <si>
    <t>Nguyễn Thị Kim Yến</t>
  </si>
  <si>
    <t>68/16</t>
  </si>
  <si>
    <t>Bùi Hoàng Quí</t>
  </si>
  <si>
    <t>26/11/2005</t>
  </si>
  <si>
    <t>Kiên Giang</t>
  </si>
  <si>
    <t>Bùi Hoàng Phú</t>
  </si>
  <si>
    <t>Hồ Thị Lệ Hằng</t>
  </si>
  <si>
    <t>83/16</t>
  </si>
  <si>
    <t>Nguyễn Lê Phú Vĩ</t>
  </si>
  <si>
    <t>06/12/2005</t>
  </si>
  <si>
    <t>Nguyễn Phú Khang</t>
  </si>
  <si>
    <t>Lê Thị Thúy Quyên</t>
  </si>
  <si>
    <t>265/17</t>
  </si>
  <si>
    <t>Lý Thái Sơn</t>
  </si>
  <si>
    <t>02/06/2006</t>
  </si>
  <si>
    <t>Lý Văn Cao</t>
  </si>
  <si>
    <t>Trương Thị Mai Hiền</t>
  </si>
  <si>
    <t>398/18</t>
  </si>
  <si>
    <t xml:space="preserve">Trần Thị Trâm Anh </t>
  </si>
  <si>
    <t>29/04/2007</t>
  </si>
  <si>
    <t>Trần Thanh Hồng</t>
  </si>
  <si>
    <t>Nguyễn Thị Mai Thoa</t>
  </si>
  <si>
    <t>220/18</t>
  </si>
  <si>
    <t>Trịnh Phú Cường</t>
  </si>
  <si>
    <t>28/05/2006</t>
  </si>
  <si>
    <t>Trịnh Văn Lộc</t>
  </si>
  <si>
    <t>Nguyễn Thị Thủy</t>
  </si>
  <si>
    <t>221/18</t>
  </si>
  <si>
    <t>Đặng Lê Khánh Duy</t>
  </si>
  <si>
    <t>06/06/2007</t>
  </si>
  <si>
    <t>Đặng Văn Khương</t>
  </si>
  <si>
    <t>Lê Thị Thúy</t>
  </si>
  <si>
    <t>222/18</t>
  </si>
  <si>
    <t>Huỳnh Minh Duy</t>
  </si>
  <si>
    <t>04/01/2007</t>
  </si>
  <si>
    <t>Huỳnh Thanh Sơn</t>
  </si>
  <si>
    <t>Nguyễn Hoàng Yến</t>
  </si>
  <si>
    <t>224/18</t>
  </si>
  <si>
    <t>Thái Chí Đạt</t>
  </si>
  <si>
    <t>08/10/2007</t>
  </si>
  <si>
    <t>Thái Trí Trung</t>
  </si>
  <si>
    <t>Nguyễn Thị Di An</t>
  </si>
  <si>
    <t>225/18</t>
  </si>
  <si>
    <t>Trần Văn Đạt</t>
  </si>
  <si>
    <t>05/06/2007</t>
  </si>
  <si>
    <t>Trần Văn Na</t>
  </si>
  <si>
    <t>Võ Thị Bé Tư</t>
  </si>
  <si>
    <t>227/18</t>
  </si>
  <si>
    <t>Phạm Thị Hiếu</t>
  </si>
  <si>
    <t>17/08/2007</t>
  </si>
  <si>
    <t>Phạm Văn Ghét</t>
  </si>
  <si>
    <t>Huỳnh Thị Thúy</t>
  </si>
  <si>
    <t>228/18</t>
  </si>
  <si>
    <t>Võ Thành Hiếu</t>
  </si>
  <si>
    <t>08/07/2007</t>
  </si>
  <si>
    <t>Võ Thanh Long</t>
  </si>
  <si>
    <t>229/18</t>
  </si>
  <si>
    <t>Nguyễn Thị Kim Huỳnh</t>
  </si>
  <si>
    <t>15/12/2007</t>
  </si>
  <si>
    <t>Trần Thị Thúy Phượng</t>
  </si>
  <si>
    <t>232/18</t>
  </si>
  <si>
    <t>Võ Duy Khánh</t>
  </si>
  <si>
    <t>15/11/2006</t>
  </si>
  <si>
    <t>Võ Văn B</t>
  </si>
  <si>
    <t>Trần Thị Cẩm Viên</t>
  </si>
  <si>
    <t>233/18</t>
  </si>
  <si>
    <t>Nguyễn Đăng Khoa</t>
  </si>
  <si>
    <t>15/02/2007</t>
  </si>
  <si>
    <t>Lê Thị Kim Nhân</t>
  </si>
  <si>
    <t>231/18</t>
  </si>
  <si>
    <t>Trần Thị Kiều</t>
  </si>
  <si>
    <t>Trần Văn Liêm</t>
  </si>
  <si>
    <t>Dương Thị Hoa</t>
  </si>
  <si>
    <t>130/17</t>
  </si>
  <si>
    <t>56/06</t>
  </si>
  <si>
    <t>Võ Hoàng Lai</t>
  </si>
  <si>
    <t>11/01/2006</t>
  </si>
  <si>
    <t>Võ Chí Hải</t>
  </si>
  <si>
    <t>054/17</t>
  </si>
  <si>
    <t>07/06</t>
  </si>
  <si>
    <t>Nguyễn Hoàng Long</t>
  </si>
  <si>
    <t>05/08/2006</t>
  </si>
  <si>
    <t>Nguyễn Hải Đường</t>
  </si>
  <si>
    <t>Trần Kim Sen</t>
  </si>
  <si>
    <t>234/18</t>
  </si>
  <si>
    <t>24/06/2007</t>
  </si>
  <si>
    <t>Võ Thanh Liêm</t>
  </si>
  <si>
    <t>Dương Thị Ánh Hồng</t>
  </si>
  <si>
    <t>235/18</t>
  </si>
  <si>
    <t>Pham Nguyên Cẩm Ly</t>
  </si>
  <si>
    <t>22/05/2007</t>
  </si>
  <si>
    <t>Phạm Thanh Tú</t>
  </si>
  <si>
    <t>Nguyễn Thị Kim Liên</t>
  </si>
  <si>
    <t>237/18</t>
  </si>
  <si>
    <t>Trần Thị Kim Ngân</t>
  </si>
  <si>
    <t>Trần Văn Châu</t>
  </si>
  <si>
    <t>Nguyễn Thị Chinh</t>
  </si>
  <si>
    <t>Mỹ Thuận</t>
  </si>
  <si>
    <t>238/18</t>
  </si>
  <si>
    <t>Nguyễn Thái Nghi</t>
  </si>
  <si>
    <t>01/06/2007</t>
  </si>
  <si>
    <t>Nguyễn Vĩnh Xuân</t>
  </si>
  <si>
    <t>Thái Thị Xuyến</t>
  </si>
  <si>
    <t>239/18</t>
  </si>
  <si>
    <t>Phan Trọng Nghĩa</t>
  </si>
  <si>
    <t>Phan Văn Đông</t>
  </si>
  <si>
    <t>Phan Thị Quyên</t>
  </si>
  <si>
    <t>057/17</t>
  </si>
  <si>
    <t>Hồ Thanh Nhân</t>
  </si>
  <si>
    <t>04/03/2006</t>
  </si>
  <si>
    <t>Hồ Văn Tưởng</t>
  </si>
  <si>
    <t>241/18</t>
  </si>
  <si>
    <t>Trần Nguyễn Hữu Phát</t>
  </si>
  <si>
    <t>12/04/2007</t>
  </si>
  <si>
    <t>Trần Hữu Minh</t>
  </si>
  <si>
    <t>Nguyễn Thị Đẹp</t>
  </si>
  <si>
    <t>242/18</t>
  </si>
  <si>
    <t>Phạm Minh Phụng</t>
  </si>
  <si>
    <t>06/10/2005</t>
  </si>
  <si>
    <t>Bình Dương</t>
  </si>
  <si>
    <t>Phạm Văn Long</t>
  </si>
  <si>
    <t>Trần Thị Thùy Dương</t>
  </si>
  <si>
    <t>244/18</t>
  </si>
  <si>
    <t>Trương Hồng Quân</t>
  </si>
  <si>
    <t>01/12/2007</t>
  </si>
  <si>
    <t>Trương Hồng Tâm</t>
  </si>
  <si>
    <t>245/18</t>
  </si>
  <si>
    <t>Đỗ À Qui</t>
  </si>
  <si>
    <t>30/08/2007</t>
  </si>
  <si>
    <t>Đỗ Thị Nga</t>
  </si>
  <si>
    <t>101/17</t>
  </si>
  <si>
    <t>22/2006</t>
  </si>
  <si>
    <t xml:space="preserve">Nguyễn Phú Quốc </t>
  </si>
  <si>
    <t>21/09/2006</t>
  </si>
  <si>
    <t xml:space="preserve">Nguyễn Văn Tư         </t>
  </si>
  <si>
    <t>Đoàn Tân Lập</t>
  </si>
  <si>
    <t>246/18</t>
  </si>
  <si>
    <t>Nguyễn Thị Ý Quyên</t>
  </si>
  <si>
    <t>06/02/2006</t>
  </si>
  <si>
    <t>Nguyễn Thanh Hải</t>
  </si>
  <si>
    <t>Lê Thị Ngon</t>
  </si>
  <si>
    <t>247/18</t>
  </si>
  <si>
    <t>Trần Mạnh Quỳnh</t>
  </si>
  <si>
    <t>12/02/2007</t>
  </si>
  <si>
    <t>Trần Văn Tiến</t>
  </si>
  <si>
    <t>Trần Kim Loan</t>
  </si>
  <si>
    <t>250/18</t>
  </si>
  <si>
    <t>Nguyễn Chí Thành</t>
  </si>
  <si>
    <t>Nguyễn Hoàng Phong</t>
  </si>
  <si>
    <t>Lê Thị Nhung</t>
  </si>
  <si>
    <t>271/17</t>
  </si>
  <si>
    <t>Lê Trọng Thật</t>
  </si>
  <si>
    <t>23/06/2006</t>
  </si>
  <si>
    <t>Lê Thị Loan</t>
  </si>
  <si>
    <t>253/18</t>
  </si>
  <si>
    <t>Trần Ngọc Anh Thư</t>
  </si>
  <si>
    <t>25/08/2007</t>
  </si>
  <si>
    <t>Trần Long Thiện</t>
  </si>
  <si>
    <t>Nguyễn Thị Diễm Trang</t>
  </si>
  <si>
    <t>251/18</t>
  </si>
  <si>
    <t>Lê Văn Thuận</t>
  </si>
  <si>
    <t>Lê Văn Minh</t>
  </si>
  <si>
    <t>Âu Thị Kim Hương</t>
  </si>
  <si>
    <t>254/18</t>
  </si>
  <si>
    <t>Phạm Quyền Trân</t>
  </si>
  <si>
    <t>07/12/2007</t>
  </si>
  <si>
    <t>Phạm Hồng Sang</t>
  </si>
  <si>
    <t>Nguyễn Thị Kim Huệ</t>
  </si>
  <si>
    <t>258/18</t>
  </si>
  <si>
    <t>Lê Ngọc Thảo Vy</t>
  </si>
  <si>
    <t>Lê Ngọc Minh Trí</t>
  </si>
  <si>
    <t>Nguyễn Thị Thúy Nga</t>
  </si>
  <si>
    <t>Bình Thiện</t>
  </si>
  <si>
    <t>259/18</t>
  </si>
  <si>
    <t>Nguyễn Thị Thúy Vy</t>
  </si>
  <si>
    <t>Nguyễn Văn Tiếp</t>
  </si>
  <si>
    <t>Nguyễn Thị Bé Chính</t>
  </si>
  <si>
    <t>260/18</t>
  </si>
  <si>
    <t>Nguyễn Thị Kim Xuyến</t>
  </si>
  <si>
    <t>14/03/2007</t>
  </si>
  <si>
    <t>Nguyễn Hồng Phi</t>
  </si>
  <si>
    <t>Lê Thị Diễm</t>
  </si>
  <si>
    <t>261/18</t>
  </si>
  <si>
    <t>Lê Kim Yến</t>
  </si>
  <si>
    <t>Lê Phước Sang</t>
  </si>
  <si>
    <t>Hồ Thị Tiếm</t>
  </si>
  <si>
    <t>DANH SÁCH HỌC SINH LỚP 8A6</t>
  </si>
  <si>
    <t>Đặng Thị Ngọc Bích</t>
  </si>
  <si>
    <t>DANH SÁCH HỌC SINH LỚP 8A7</t>
  </si>
  <si>
    <t>Trịnh Xuân Văn</t>
  </si>
  <si>
    <t>263/18</t>
  </si>
  <si>
    <t>Bùi Quang Chánh</t>
  </si>
  <si>
    <t>Bùi Quang Cẫn</t>
  </si>
  <si>
    <t>Võ Thị Thu Quí</t>
  </si>
  <si>
    <t>264/18</t>
  </si>
  <si>
    <t>Trần Võ Thành Danh</t>
  </si>
  <si>
    <t>Trần Hoàng Dũng</t>
  </si>
  <si>
    <t>Võ Thị Chi</t>
  </si>
  <si>
    <t>266/18</t>
  </si>
  <si>
    <t>Bùi Đăng Đạt</t>
  </si>
  <si>
    <t>Bùi Đăng Thiện</t>
  </si>
  <si>
    <t>Lê Thị Tuyết Minh</t>
  </si>
  <si>
    <t>267/18</t>
  </si>
  <si>
    <t>Nguyễn Thành Đạt</t>
  </si>
  <si>
    <t>Nguyễn Thị Kim Chi</t>
  </si>
  <si>
    <t>268/18</t>
  </si>
  <si>
    <t>Trần Văn Đến</t>
  </si>
  <si>
    <t>Trần Văn Nê</t>
  </si>
  <si>
    <t>Trần Thị Mỹ Nhung</t>
  </si>
  <si>
    <t>265/18</t>
  </si>
  <si>
    <t>Thiều Quang Dương</t>
  </si>
  <si>
    <t>Thiều Văn Thái</t>
  </si>
  <si>
    <t>Nguyễn Thị Ngọc</t>
  </si>
  <si>
    <t>080/17</t>
  </si>
  <si>
    <t>79/06</t>
  </si>
  <si>
    <t>Trần Nguyễn Hoàng Duy</t>
  </si>
  <si>
    <t>08/10/2006</t>
  </si>
  <si>
    <t>Trần Thanh Nhân</t>
  </si>
  <si>
    <t>Nguyễn Thị Bích Trâm</t>
  </si>
  <si>
    <t>910</t>
  </si>
  <si>
    <t>31</t>
  </si>
  <si>
    <t>269/18</t>
  </si>
  <si>
    <t>Nguyễn Thị Giang</t>
  </si>
  <si>
    <t>Nguyễn Thanh Phương</t>
  </si>
  <si>
    <t>Võ Thị Mỹ Vân</t>
  </si>
  <si>
    <t>270/18</t>
  </si>
  <si>
    <t>Nguyễn Chi Hùng</t>
  </si>
  <si>
    <t>Nguyễn Văn Phúc</t>
  </si>
  <si>
    <t>Lâm Thị Trúc Phương</t>
  </si>
  <si>
    <t>273/18</t>
  </si>
  <si>
    <t>Nguyễn Lê Thu Hương</t>
  </si>
  <si>
    <t>02/09/2007</t>
  </si>
  <si>
    <t>Nguyễn Văn Thuận</t>
  </si>
  <si>
    <t>Lê Võ Thị Diệu Huệ</t>
  </si>
  <si>
    <t>274/18</t>
  </si>
  <si>
    <t>Trương Phú Hữu</t>
  </si>
  <si>
    <t>03/05/2007</t>
  </si>
  <si>
    <t>Lê Văn Hồ</t>
  </si>
  <si>
    <t>Trương Thị Lý</t>
  </si>
  <si>
    <t>275/18</t>
  </si>
  <si>
    <t>Bùi Tuấn Kiệt</t>
  </si>
  <si>
    <t>19/09/2007</t>
  </si>
  <si>
    <t>Bùi Sơn Huyền</t>
  </si>
  <si>
    <t>279/18</t>
  </si>
  <si>
    <t>Danh Thị Kim Luyến</t>
  </si>
  <si>
    <t>Danh Dương Hoa</t>
  </si>
  <si>
    <t>Nguyễn Thị Phương</t>
  </si>
  <si>
    <t>281/18</t>
  </si>
  <si>
    <t>Mai Thị Thủy Ngân</t>
  </si>
  <si>
    <t>Mai Văn Ngâu</t>
  </si>
  <si>
    <t>282/18</t>
  </si>
  <si>
    <t>Nguyễn Hồ Trí Nguyên</t>
  </si>
  <si>
    <t>01/09/2007</t>
  </si>
  <si>
    <t>Nguyễn Thăng Mến</t>
  </si>
  <si>
    <t>Hồ Thị Kim Chi</t>
  </si>
  <si>
    <t>283/18</t>
  </si>
  <si>
    <t>284/18</t>
  </si>
  <si>
    <t>Nguyễn Thị Huỳnh Như</t>
  </si>
  <si>
    <t>Nguyễn Văn Thiện</t>
  </si>
  <si>
    <t>Cao Thị Lan Hương</t>
  </si>
  <si>
    <t>286/18</t>
  </si>
  <si>
    <t>Võ Hoàng Phúc</t>
  </si>
  <si>
    <t>09/03/2007</t>
  </si>
  <si>
    <t>Võ Văn Tâm</t>
  </si>
  <si>
    <t>288/18</t>
  </si>
  <si>
    <t>Phạm Minh Sáng</t>
  </si>
  <si>
    <t>24/04/2007</t>
  </si>
  <si>
    <t>Phạm Tấn Pháp</t>
  </si>
  <si>
    <t>Đoàn Thị Kiều Hạnh</t>
  </si>
  <si>
    <t>292/18</t>
  </si>
  <si>
    <t>Hồ Quốc Thái</t>
  </si>
  <si>
    <t>Hồ Thanh Liêm</t>
  </si>
  <si>
    <t>Trần Thị Vui</t>
  </si>
  <si>
    <t>295/18</t>
  </si>
  <si>
    <t>Nguyễn Minh Thắng</t>
  </si>
  <si>
    <t>Trần Thị Tuyết</t>
  </si>
  <si>
    <t>293/18</t>
  </si>
  <si>
    <t>Võ Hoàng Thanh</t>
  </si>
  <si>
    <t>Võ Hoàng Minh</t>
  </si>
  <si>
    <t>294/18</t>
  </si>
  <si>
    <t>Võ Thái Thanh</t>
  </si>
  <si>
    <t>22/03/2007</t>
  </si>
  <si>
    <t>Võ Thành Tuấn</t>
  </si>
  <si>
    <t>Thái Thị Bướm</t>
  </si>
  <si>
    <t>297/18</t>
  </si>
  <si>
    <t>Ngô Như Thuận</t>
  </si>
  <si>
    <t>24/05/2007</t>
  </si>
  <si>
    <t>Ngô Thụy Chi</t>
  </si>
  <si>
    <t>Trần Thị Ánh Linh</t>
  </si>
  <si>
    <t>289/18</t>
  </si>
  <si>
    <t>Nguyễn Thị Kiều Tiên</t>
  </si>
  <si>
    <t>Nguyễn Trí Hoàng</t>
  </si>
  <si>
    <t>Nguyễn Thị Kiều Trang</t>
  </si>
  <si>
    <t>290/18</t>
  </si>
  <si>
    <t>Phạm Trí Tính</t>
  </si>
  <si>
    <t>Phạm Văn Đằng</t>
  </si>
  <si>
    <t>Phan Thị Kim Tuyến</t>
  </si>
  <si>
    <t>76/16</t>
  </si>
  <si>
    <t>Trần Minh Tính</t>
  </si>
  <si>
    <t>20/07/2005</t>
  </si>
  <si>
    <t>Trần Minh Bằng</t>
  </si>
  <si>
    <t>Huỳnh Thị Nhanh</t>
  </si>
  <si>
    <t>291/18</t>
  </si>
  <si>
    <t>Lê Đinh Công Toàn</t>
  </si>
  <si>
    <t>23/06/2007</t>
  </si>
  <si>
    <t>Lê Văn Thắng</t>
  </si>
  <si>
    <t>Đinh Thị Cẩm Nguyệt</t>
  </si>
  <si>
    <t>299/18</t>
  </si>
  <si>
    <t>Đinh Ngọc Bảo Trân</t>
  </si>
  <si>
    <t>Đinh Vũ Kha</t>
  </si>
  <si>
    <t>Trần Ngọc Kình</t>
  </si>
  <si>
    <t>300/18</t>
  </si>
  <si>
    <t>Trần Lê Trí</t>
  </si>
  <si>
    <t>Trần Văn Lớn</t>
  </si>
  <si>
    <t>Lê Thị Giàu</t>
  </si>
  <si>
    <t>301/18</t>
  </si>
  <si>
    <t>Huỳnh Đào Thảo Vy</t>
  </si>
  <si>
    <t>Huỳnh Văn Kiệp</t>
  </si>
  <si>
    <t>Đào Thị Mỹ</t>
  </si>
  <si>
    <t>302/18</t>
  </si>
  <si>
    <t>Lê Thị Thúy Vy</t>
  </si>
  <si>
    <t>21/11/2007</t>
  </si>
  <si>
    <t>Lê Phú Thạnh</t>
  </si>
  <si>
    <t>Nguyễn Thị Oanh</t>
  </si>
  <si>
    <t>303/18</t>
  </si>
  <si>
    <t>Bùi Thị Mỹ Xuyên</t>
  </si>
  <si>
    <t>Bùi Quang Phục</t>
  </si>
  <si>
    <t>Huỳnh Thị Loan</t>
  </si>
  <si>
    <t>304/18</t>
  </si>
  <si>
    <t>Đỗ Mai Như Ý</t>
  </si>
  <si>
    <t>23/04/2007</t>
  </si>
  <si>
    <t>Mai Tường Khanh</t>
  </si>
  <si>
    <t>Đỗ Thị Cẩm Tú</t>
  </si>
  <si>
    <t>305/18</t>
  </si>
  <si>
    <t>Nguyễn Thị Như Ý</t>
  </si>
  <si>
    <t>Nguyễn Nhơn Hòa</t>
  </si>
  <si>
    <t>Nguyễn Thị Hồng</t>
  </si>
  <si>
    <t>DANH SÁCH HỌC SINH LỚP 8A8</t>
  </si>
  <si>
    <t>306/18</t>
  </si>
  <si>
    <t>Lê Thanh Bình</t>
  </si>
  <si>
    <t>05/03/2007</t>
  </si>
  <si>
    <t>Lê Văn Trúng</t>
  </si>
  <si>
    <t>Lương Thị Phượng</t>
  </si>
  <si>
    <t>308/18</t>
  </si>
  <si>
    <t>Huỳnh Nhật Duy</t>
  </si>
  <si>
    <t>14/11/2007</t>
  </si>
  <si>
    <t>Huỳnh Trùng Dương</t>
  </si>
  <si>
    <t>Huỳnh Thị Kim Huệ</t>
  </si>
  <si>
    <t>311/18</t>
  </si>
  <si>
    <t>Chung Võ Hữu Đăng</t>
  </si>
  <si>
    <t>09/09/2007</t>
  </si>
  <si>
    <t>Chung Văn Hậu</t>
  </si>
  <si>
    <t>Võ Thi Anh</t>
  </si>
  <si>
    <t>386/19</t>
  </si>
  <si>
    <t>Huỳnh Thiện Đức</t>
  </si>
  <si>
    <t>16/10/2007</t>
  </si>
  <si>
    <t>Huỳnh Văn Minh Triết</t>
  </si>
  <si>
    <t>Nguyễn Thị Thu Hồng</t>
  </si>
  <si>
    <t>Mỹ Thuân(MP)</t>
  </si>
  <si>
    <t>287/17</t>
  </si>
  <si>
    <t>Trương Hồng Hải</t>
  </si>
  <si>
    <t>04/12/2006</t>
  </si>
  <si>
    <t>Trương Hồng Vũ</t>
  </si>
  <si>
    <t>Lê Thị Nghiêm</t>
  </si>
  <si>
    <t>1..</t>
  </si>
  <si>
    <t>289/17</t>
  </si>
  <si>
    <t>Hồ Phan Huy</t>
  </si>
  <si>
    <t>03/02/2006</t>
  </si>
  <si>
    <t>Hồ Thị Thúy Nhung</t>
  </si>
  <si>
    <t>313/18</t>
  </si>
  <si>
    <t>Nguyễn Văn Huy</t>
  </si>
  <si>
    <t>03/11/2007</t>
  </si>
  <si>
    <t>Nguyễn Văn Sáng</t>
  </si>
  <si>
    <t>Trần Thị Thùy</t>
  </si>
  <si>
    <t>319/18</t>
  </si>
  <si>
    <t>Nguyễn Văn Kha</t>
  </si>
  <si>
    <t>31/07/2007</t>
  </si>
  <si>
    <t>Nguyễn Thanh Tuấn</t>
  </si>
  <si>
    <t>Võ Thị Thắm</t>
  </si>
  <si>
    <t>320/18</t>
  </si>
  <si>
    <t>Cao Duy Khanh</t>
  </si>
  <si>
    <t>Cao Văn Thanh</t>
  </si>
  <si>
    <t>Võ Thị Thanh Hảo</t>
  </si>
  <si>
    <t>321/18</t>
  </si>
  <si>
    <t>Cao Nguyễn Thanh Khoa</t>
  </si>
  <si>
    <t>23/05/2007</t>
  </si>
  <si>
    <t>Nguyễn Diễm Ngân</t>
  </si>
  <si>
    <t>Chánh Hưng(BL)</t>
  </si>
  <si>
    <t>315/18</t>
  </si>
  <si>
    <t>Phạm Trung Kiên</t>
  </si>
  <si>
    <t>04/10/2007</t>
  </si>
  <si>
    <t>Phạm Thái Thế</t>
  </si>
  <si>
    <t>Lê Thị Quý</t>
  </si>
  <si>
    <t>318/18</t>
  </si>
  <si>
    <t>Nguyễn Minh Kỳ</t>
  </si>
  <si>
    <t>24/09/2007</t>
  </si>
  <si>
    <t>Nguyễn Văn Tấn</t>
  </si>
  <si>
    <t>Trần Thị Phượng</t>
  </si>
  <si>
    <t>323/18</t>
  </si>
  <si>
    <t>Lâm Yến Linh</t>
  </si>
  <si>
    <t>Lâm Tiều Phong</t>
  </si>
  <si>
    <t>Nguyễn T Thu Trang</t>
  </si>
  <si>
    <t>324/18</t>
  </si>
  <si>
    <t>Trần Thị Chúc Ly</t>
  </si>
  <si>
    <t>22/07/2007</t>
  </si>
  <si>
    <t>Trần Văn Bảnh</t>
  </si>
  <si>
    <t>Phạm Thị Ánh Tuyết</t>
  </si>
  <si>
    <t>325/18</t>
  </si>
  <si>
    <t>Huỳnh Thị Ngọc Mai</t>
  </si>
  <si>
    <t>Huỳnh Văn Lạc</t>
  </si>
  <si>
    <t>Đặng Thị Ngọc Mai</t>
  </si>
  <si>
    <t>326/18</t>
  </si>
  <si>
    <t>Lâm Thị Mỹ Ngân</t>
  </si>
  <si>
    <t>Lâm Minh Trí</t>
  </si>
  <si>
    <t>Châu Thị Lam</t>
  </si>
  <si>
    <t>327/18</t>
  </si>
  <si>
    <t>Đoàn Hồng Ngọc</t>
  </si>
  <si>
    <t>16/11/2007</t>
  </si>
  <si>
    <t>Đoàn Văn Bé Tư</t>
  </si>
  <si>
    <t>Thiều Hoa Loan Thảo</t>
  </si>
  <si>
    <t>305/17</t>
  </si>
  <si>
    <t>Trần Thị Tâm Như</t>
  </si>
  <si>
    <t>25/08/2005</t>
  </si>
  <si>
    <t>Trần Bá Kông</t>
  </si>
  <si>
    <t>Nguyễn Thị Cẩm Hừng</t>
  </si>
  <si>
    <t>330/18</t>
  </si>
  <si>
    <t>Võ Thị Huỳnh Như</t>
  </si>
  <si>
    <t xml:space="preserve">Võ Anh Dũng </t>
  </si>
  <si>
    <t>Lê Thị Kim Thi</t>
  </si>
  <si>
    <t>452a</t>
  </si>
  <si>
    <t>331/18</t>
  </si>
  <si>
    <t>Huỳnh Trọng Phúc</t>
  </si>
  <si>
    <t>28/05/2007</t>
  </si>
  <si>
    <t>Huỳnh Chí Linh</t>
  </si>
  <si>
    <t>Trần Huỳnh Anh</t>
  </si>
  <si>
    <t>332/18</t>
  </si>
  <si>
    <t>Lâm Mỹ Phương</t>
  </si>
  <si>
    <t>Lâm Tiều Dũ</t>
  </si>
  <si>
    <t>Lý Tú Lan</t>
  </si>
  <si>
    <t>335/18</t>
  </si>
  <si>
    <t>Lê Quốc Tâm</t>
  </si>
  <si>
    <t>Lê Bửu Tài</t>
  </si>
  <si>
    <t>385/19</t>
  </si>
  <si>
    <t>Hồ Minh Tân</t>
  </si>
  <si>
    <t>10/04/2007</t>
  </si>
  <si>
    <t>Hồ Thị Yến</t>
  </si>
  <si>
    <t>028/17</t>
  </si>
  <si>
    <t>Nguyễn Minh Tấn</t>
  </si>
  <si>
    <t>19/03/2006</t>
  </si>
  <si>
    <t>Lê Thị Kim Xuân</t>
  </si>
  <si>
    <t>339/18</t>
  </si>
  <si>
    <t>Võ Quan Thắng</t>
  </si>
  <si>
    <t>Võ Trọng Nghĩa</t>
  </si>
  <si>
    <t>Lê Thị Kiều Diễm</t>
  </si>
  <si>
    <t>336/18</t>
  </si>
  <si>
    <t>Võ Thành Tính</t>
  </si>
  <si>
    <t>Võ Xuân Huy</t>
  </si>
  <si>
    <t>Đố Thị Kim Trinh</t>
  </si>
  <si>
    <t>337/18</t>
  </si>
  <si>
    <t>Nguyễn Phương Toàn</t>
  </si>
  <si>
    <t>19/03/2007</t>
  </si>
  <si>
    <t>Nguyễn Thanh Tú</t>
  </si>
  <si>
    <t>Nguyễn Thị Bo Bo</t>
  </si>
  <si>
    <t>730a</t>
  </si>
  <si>
    <t>341/18</t>
  </si>
  <si>
    <t>Nguyễn Thị Bảo Trân</t>
  </si>
  <si>
    <t>11/02/2007</t>
  </si>
  <si>
    <t>Nguyễn Tây Giang</t>
  </si>
  <si>
    <t>Nguyễn Thị Bích Tiền</t>
  </si>
  <si>
    <t>342/18</t>
  </si>
  <si>
    <t>Trương Thị Bảo Trân</t>
  </si>
  <si>
    <t>24/12/2007</t>
  </si>
  <si>
    <t>Trương Tấn Khanh</t>
  </si>
  <si>
    <t>Nguyễn Thị Yến</t>
  </si>
  <si>
    <t>345/18</t>
  </si>
  <si>
    <t>Nguyễn Nhựt Trường</t>
  </si>
  <si>
    <t>13/11/2007</t>
  </si>
  <si>
    <t>Nguyễn Văn Sồ</t>
  </si>
  <si>
    <t>Nguyễn Thị Á</t>
  </si>
  <si>
    <t>346/18</t>
  </si>
  <si>
    <t>Nguyễn Thị Phương Uyên</t>
  </si>
  <si>
    <t>25/04/2007</t>
  </si>
  <si>
    <t>Nguyễn Đức Hòa</t>
  </si>
  <si>
    <t>Nguyễn Mỹ Ngọc</t>
  </si>
  <si>
    <t>348/18</t>
  </si>
  <si>
    <t>Dương Kha Vỹ</t>
  </si>
  <si>
    <t>03/12/2007</t>
  </si>
  <si>
    <t>Dương Văn Lăng</t>
  </si>
  <si>
    <t>Nguyễn Thị Hiếu</t>
  </si>
  <si>
    <t>349/18</t>
  </si>
  <si>
    <t>Khưu Lê Mỹ Xuyên</t>
  </si>
  <si>
    <t>Khưu Văn Tê Ra</t>
  </si>
  <si>
    <t>Lê Thị Kim Lên</t>
  </si>
  <si>
    <t>350/18</t>
  </si>
  <si>
    <t>Phạm Thị Hải Yến</t>
  </si>
  <si>
    <t>Phạm Văn Nghĩa</t>
  </si>
  <si>
    <t>Nguyễn Thị Mĩ Hương</t>
  </si>
  <si>
    <t>Thạnh Hoà(TMT)</t>
  </si>
  <si>
    <t>DANH SÁCH HỌC SINH LỚP 8A9</t>
  </si>
  <si>
    <t>Nguyễn Văn Thòn</t>
  </si>
  <si>
    <t>351/18</t>
  </si>
  <si>
    <t>Nguyễn Thị Bảo Anh</t>
  </si>
  <si>
    <t>21/06/2007</t>
  </si>
  <si>
    <t>Nguyễn Văn Tân</t>
  </si>
  <si>
    <t>Thiều Kim Lợi</t>
  </si>
  <si>
    <t>354/18</t>
  </si>
  <si>
    <t>Nguyễn Hoàng Bảo Duy</t>
  </si>
  <si>
    <t>Nguyễn Hoàng Anh</t>
  </si>
  <si>
    <t>356/18</t>
  </si>
  <si>
    <t>Nguyễn Vũ Trường Giang</t>
  </si>
  <si>
    <t>14/03/2005</t>
  </si>
  <si>
    <t>Lê Thị Châu</t>
  </si>
  <si>
    <t>357/18</t>
  </si>
  <si>
    <t>Trần Văn Giàu</t>
  </si>
  <si>
    <t>17/04/2007</t>
  </si>
  <si>
    <t>Phạm Thị Mỹ Châu</t>
  </si>
  <si>
    <t>358/18</t>
  </si>
  <si>
    <t>Nguyễn Gia Huy</t>
  </si>
  <si>
    <t>Nguyễn Thaành Sông</t>
  </si>
  <si>
    <t>Nguyễn Thị Kim Hai</t>
  </si>
  <si>
    <t>361/18</t>
  </si>
  <si>
    <t>Huỳnh Tuấn Khôi</t>
  </si>
  <si>
    <t>Huỳnh Tấn Đạt</t>
  </si>
  <si>
    <t>Lương Thị Kim Ngân</t>
  </si>
  <si>
    <t>359/18</t>
  </si>
  <si>
    <t>Hàng Huỳnh Thư Kỳ</t>
  </si>
  <si>
    <t>Hàng Vũ Phương</t>
  </si>
  <si>
    <t>Huỳnh Thị Mỹ Linh</t>
  </si>
  <si>
    <t>363/18</t>
  </si>
  <si>
    <t>Trần Bá Luân</t>
  </si>
  <si>
    <t>Trần Bá Khanh</t>
  </si>
  <si>
    <t>Lâm Thị Diệu</t>
  </si>
  <si>
    <t>137/17</t>
  </si>
  <si>
    <t>Lê Trần Phương Nam</t>
  </si>
  <si>
    <t>22/08/2006</t>
  </si>
  <si>
    <t>Lê Văn Phương</t>
  </si>
  <si>
    <t>Trần Diễm Thúy</t>
  </si>
  <si>
    <t>365/18</t>
  </si>
  <si>
    <t>Lê Thị Thanh Ngân</t>
  </si>
  <si>
    <t>15/09/2007</t>
  </si>
  <si>
    <t>Le Vu Mê Ri</t>
  </si>
  <si>
    <t>366/18</t>
  </si>
  <si>
    <t>Nguyễn Thị Bé Ngân</t>
  </si>
  <si>
    <t>Nguyễn Văn Leo</t>
  </si>
  <si>
    <t>Vương Thị Quang</t>
  </si>
  <si>
    <t>367/18</t>
  </si>
  <si>
    <t>Nguyễn Thị Kim Ngân</t>
  </si>
  <si>
    <t>03/09/2007</t>
  </si>
  <si>
    <t>Nguyễn Kim Long</t>
  </si>
  <si>
    <t>Đỗ Thị Cẩm Nhung</t>
  </si>
  <si>
    <t>369/18</t>
  </si>
  <si>
    <t>Trần Đại Nghĩa</t>
  </si>
  <si>
    <t>23/10/2007</t>
  </si>
  <si>
    <t>Trần Thanh Tuấn</t>
  </si>
  <si>
    <t>Lương Thị Hồng Thu</t>
  </si>
  <si>
    <t>370/18</t>
  </si>
  <si>
    <t>Trần Văn Nhã</t>
  </si>
  <si>
    <t>Trần Văn Nhàn</t>
  </si>
  <si>
    <t>Lê Thị Kim Huệ</t>
  </si>
  <si>
    <t>372/18</t>
  </si>
  <si>
    <t>Dương Văn Nhơn</t>
  </si>
  <si>
    <t>03/06/2007</t>
  </si>
  <si>
    <t>Dương Thị Bích Tuyền</t>
  </si>
  <si>
    <t>373/18</t>
  </si>
  <si>
    <t>Trần Thị Huỳnh Như</t>
  </si>
  <si>
    <t>Trần Văn Hiền</t>
  </si>
  <si>
    <t>Phan Thị Lệ Liểu</t>
  </si>
  <si>
    <t>374/18</t>
  </si>
  <si>
    <t>Phạm Hoàng Nhựt</t>
  </si>
  <si>
    <t>Phạm Hoàng Giang</t>
  </si>
  <si>
    <t>Trần Thị Ngọc Lợi</t>
  </si>
  <si>
    <t>387/19</t>
  </si>
  <si>
    <t>Nguyễn Trung Quốc</t>
  </si>
  <si>
    <t>Nguyễn Trung Pháp</t>
  </si>
  <si>
    <t>377/18</t>
  </si>
  <si>
    <t>Trần Thị Thẩm Quyến</t>
  </si>
  <si>
    <t>Trần Văn Khương</t>
  </si>
  <si>
    <t>Nguyễn Thị Bích Hạnh</t>
  </si>
  <si>
    <t>378/18</t>
  </si>
  <si>
    <t>Ngô Thị Như Quỳnh</t>
  </si>
  <si>
    <t>Ngô Chí Cường</t>
  </si>
  <si>
    <t>379/18</t>
  </si>
  <si>
    <t>Võ Cao Thanh Tài</t>
  </si>
  <si>
    <t>Võ Minh Tú</t>
  </si>
  <si>
    <t>Cao Thị Mỹ Nhung</t>
  </si>
  <si>
    <t>382/18</t>
  </si>
  <si>
    <t>Nguyễn Văn Thêm</t>
  </si>
  <si>
    <t>Nguyễn Văn Đèo</t>
  </si>
  <si>
    <t>Trần Thúy Linh</t>
  </si>
  <si>
    <t>380/18</t>
  </si>
  <si>
    <t>Nguyễn Minh Tới</t>
  </si>
  <si>
    <t>Nguyễn Văn Lấn</t>
  </si>
  <si>
    <t>Nguyễn Thị Kim Tuyến</t>
  </si>
  <si>
    <t>383/18</t>
  </si>
  <si>
    <t>Nguyễn Hoàng Trâm</t>
  </si>
  <si>
    <t>Nguyễn Lê Hiền Triết</t>
  </si>
  <si>
    <t>Nguyễn Thu Thủy</t>
  </si>
  <si>
    <t>384/18</t>
  </si>
  <si>
    <t>Nguyễn Ngọc Bảo Trân</t>
  </si>
  <si>
    <t>Nguyễn Minh Phục</t>
  </si>
  <si>
    <t>Nguyễn Ngọc Quyền</t>
  </si>
  <si>
    <t>385/18</t>
  </si>
  <si>
    <t>Nguyễn Thị Xuân Trúc</t>
  </si>
  <si>
    <t>Nguyễn Thị Hoa</t>
  </si>
  <si>
    <t>387/18</t>
  </si>
  <si>
    <t>Nguyễn Nhật Trường</t>
  </si>
  <si>
    <t>Nguyễn Thị Tuyết Nga</t>
  </si>
  <si>
    <t>388/18</t>
  </si>
  <si>
    <t>Lâm Nguyễn Phương Uyên</t>
  </si>
  <si>
    <t>17/03/2007</t>
  </si>
  <si>
    <t>Lâm Minh Tuấn</t>
  </si>
  <si>
    <t>Nguyễn Thị Cẩm Loan</t>
  </si>
  <si>
    <t>389/18</t>
  </si>
  <si>
    <t>Phạm Thị Thúy Vi</t>
  </si>
  <si>
    <t>Phạm Tấn Phước</t>
  </si>
  <si>
    <t>Dương Thị Huệ</t>
  </si>
  <si>
    <t>390/18</t>
  </si>
  <si>
    <t>Trương Bảo Việt</t>
  </si>
  <si>
    <t>20/10/2007</t>
  </si>
  <si>
    <t>Trương Văn Bình</t>
  </si>
  <si>
    <t>Huỳnh Thị Trinh</t>
  </si>
  <si>
    <t>391/18</t>
  </si>
  <si>
    <t>Lê Nguyễn Minh Vương</t>
  </si>
  <si>
    <t>Lê Hồng Khải</t>
  </si>
  <si>
    <t>Nguyễn Thị Sáu</t>
  </si>
  <si>
    <t>128/18</t>
  </si>
  <si>
    <t>Nguyễn Trịnh Trúc Vy</t>
  </si>
  <si>
    <t>Nguyễn Thái Bình</t>
  </si>
  <si>
    <t>Trịnh Thị Thanh Trúc</t>
  </si>
  <si>
    <t>393/18</t>
  </si>
  <si>
    <t>Nguyễn Phan Kim Xuyến</t>
  </si>
  <si>
    <t>07/11/2007</t>
  </si>
  <si>
    <t>Tiền Giang</t>
  </si>
  <si>
    <t>Nguyễn Hữu Lộc</t>
  </si>
  <si>
    <t>Phan Thị Gái</t>
  </si>
  <si>
    <t>DANH SÁCH HỌC SINH LỚP 8A</t>
  </si>
  <si>
    <t>Thiều Gia Huy</t>
  </si>
  <si>
    <t>28/9/2007</t>
  </si>
  <si>
    <t>Thiều Bảo Giang</t>
  </si>
  <si>
    <t>Võ Thụy Hồng Lam</t>
  </si>
  <si>
    <t>Vĩnh Tiến(CD)</t>
  </si>
  <si>
    <t xml:space="preserve">Vào lớp </t>
  </si>
  <si>
    <t>Châu Gia Hưng</t>
  </si>
  <si>
    <t>09/5/2007</t>
  </si>
  <si>
    <t>Cái Dầu-An Giang</t>
  </si>
  <si>
    <t>Châu Hữu Lạc</t>
  </si>
  <si>
    <t>Vĩnh Thành(CD)</t>
  </si>
  <si>
    <t>Nguyễn Trọng Phú</t>
  </si>
  <si>
    <t>21/3/2006</t>
  </si>
  <si>
    <t>Nguyễn Văn Mỹ</t>
  </si>
  <si>
    <t>Nguyễn Thị Bích Lan</t>
  </si>
  <si>
    <t>Vĩnh Quới(VTT)</t>
  </si>
  <si>
    <t>8a3 chuyển sang</t>
  </si>
  <si>
    <t>8a2 chuyển sang</t>
  </si>
  <si>
    <t>8A4</t>
  </si>
  <si>
    <t>8A8</t>
  </si>
  <si>
    <t>THCS CD về</t>
  </si>
  <si>
    <t>THCS NCCảnh(CM) về</t>
  </si>
  <si>
    <t>049/18</t>
  </si>
  <si>
    <t>Trần Thị Trúc Đào</t>
  </si>
  <si>
    <t>15/11/2007</t>
  </si>
  <si>
    <t>Nguyễn Thị Thu Trang</t>
  </si>
  <si>
    <t>Nguyễn Văn Nhiều</t>
  </si>
  <si>
    <t>Võ Thị Thanh</t>
  </si>
  <si>
    <t>8A7</t>
  </si>
  <si>
    <t>THCS BTĐông đến</t>
  </si>
  <si>
    <t>THCS BT Đông đến</t>
  </si>
  <si>
    <t>12/05/2007</t>
  </si>
  <si>
    <t>456/20</t>
  </si>
  <si>
    <t>457/20</t>
  </si>
  <si>
    <t>458/20</t>
  </si>
  <si>
    <t>459/20</t>
  </si>
  <si>
    <t>Trần Công Minh</t>
  </si>
  <si>
    <t>405/19</t>
  </si>
  <si>
    <t>Nguyễn Thị Thu Vân</t>
  </si>
  <si>
    <t>Trần Văn Dứt</t>
  </si>
  <si>
    <t>Phạm Thị Mỹ Hằng</t>
  </si>
  <si>
    <t>Phạm Kim Nam</t>
  </si>
  <si>
    <t>355/18</t>
  </si>
  <si>
    <t>278/18</t>
  </si>
  <si>
    <t>376/18</t>
  </si>
  <si>
    <t>333/18</t>
  </si>
  <si>
    <t>252/18</t>
  </si>
  <si>
    <t>Vĩnh Phúc(CD)</t>
  </si>
  <si>
    <t>Huỳnh Văn Tùng</t>
  </si>
  <si>
    <t>7A2 chuển sang</t>
  </si>
  <si>
    <t>Nguyễn Văn Tú</t>
  </si>
  <si>
    <t>12/11/2007</t>
  </si>
  <si>
    <t>8A9</t>
  </si>
  <si>
    <t>THCS Phú Bình về</t>
  </si>
  <si>
    <t>463/20</t>
  </si>
  <si>
    <t>Bản chính thức</t>
  </si>
  <si>
    <t>Vĩnh Thạnh Trung, ngày 11 tháng 9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</si>
</sst>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4"/>
      <color theme="1"/>
      <name val="Times New Roman"/>
      <family val="1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3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rgb="FF0000FF"/>
      <name val="Times New Roman"/>
      <family val="1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7">
    <xf numFmtId="0" fontId="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</cellStyleXfs>
  <cellXfs count="106">
    <xf numFmtId="0" fontId="0" fillId="0" borderId="0" xfId="0"/>
    <xf numFmtId="0" fontId="1" fillId="0" borderId="0" xfId="0" applyNumberFormat="1" applyFont="1" applyAlignment="1" applyProtection="1">
      <alignment vertical="center" shrinkToFit="1"/>
      <protection locked="0"/>
    </xf>
    <xf numFmtId="0" fontId="0" fillId="0" borderId="0" xfId="0" applyNumberFormat="1" applyAlignment="1" applyProtection="1">
      <alignment shrinkToFit="1"/>
      <protection locked="0"/>
    </xf>
    <xf numFmtId="0" fontId="2" fillId="0" borderId="0" xfId="0" applyNumberFormat="1" applyFont="1" applyAlignment="1" applyProtection="1">
      <alignment vertical="center" shrinkToFit="1"/>
      <protection locked="0"/>
    </xf>
    <xf numFmtId="0" fontId="3" fillId="0" borderId="0" xfId="0" applyNumberFormat="1" applyFont="1" applyAlignment="1" applyProtection="1">
      <alignment vertical="center" shrinkToFit="1"/>
      <protection locked="0"/>
    </xf>
    <xf numFmtId="0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NumberFormat="1" applyFont="1" applyBorder="1" applyAlignment="1" applyProtection="1">
      <alignment vertical="center" shrinkToFit="1"/>
      <protection locked="0"/>
    </xf>
    <xf numFmtId="0" fontId="9" fillId="0" borderId="0" xfId="0" applyNumberFormat="1" applyFont="1" applyAlignment="1" applyProtection="1">
      <alignment shrinkToFit="1"/>
      <protection locked="0"/>
    </xf>
    <xf numFmtId="0" fontId="0" fillId="0" borderId="0" xfId="0" quotePrefix="1" applyNumberFormat="1" applyAlignment="1" applyProtection="1">
      <alignment shrinkToFit="1"/>
      <protection locked="0"/>
    </xf>
    <xf numFmtId="0" fontId="9" fillId="0" borderId="0" xfId="0" applyNumberFormat="1" applyFont="1" applyAlignment="1" applyProtection="1">
      <alignment horizont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6" fillId="0" borderId="5" xfId="0" applyNumberFormat="1" applyFont="1" applyBorder="1" applyAlignment="1" applyProtection="1">
      <alignment horizontal="right" vertical="center" shrinkToFit="1"/>
      <protection hidden="1"/>
    </xf>
    <xf numFmtId="0" fontId="6" fillId="0" borderId="6" xfId="0" applyNumberFormat="1" applyFont="1" applyBorder="1" applyAlignment="1" applyProtection="1">
      <alignment horizontal="right" vertical="center" shrinkToFit="1"/>
      <protection hidden="1"/>
    </xf>
    <xf numFmtId="0" fontId="6" fillId="0" borderId="10" xfId="0" applyNumberFormat="1" applyFont="1" applyBorder="1" applyAlignment="1" applyProtection="1">
      <alignment vertical="center" shrinkToFit="1"/>
      <protection locked="0"/>
    </xf>
    <xf numFmtId="0" fontId="6" fillId="0" borderId="5" xfId="0" applyNumberFormat="1" applyFont="1" applyBorder="1" applyAlignment="1" applyProtection="1">
      <alignment horizontal="center" vertical="center" shrinkToFit="1"/>
      <protection locked="0"/>
    </xf>
    <xf numFmtId="14" fontId="6" fillId="0" borderId="5" xfId="0" quotePrefix="1" applyNumberFormat="1" applyFont="1" applyBorder="1" applyAlignment="1" applyProtection="1">
      <alignment horizontal="right" vertical="center" shrinkToFit="1"/>
      <protection locked="0"/>
    </xf>
    <xf numFmtId="0" fontId="6" fillId="0" borderId="5" xfId="0" applyNumberFormat="1" applyFont="1" applyBorder="1" applyAlignment="1" applyProtection="1">
      <alignment vertical="center" shrinkToFit="1"/>
      <protection locked="0"/>
    </xf>
    <xf numFmtId="0" fontId="6" fillId="0" borderId="11" xfId="0" applyNumberFormat="1" applyFont="1" applyBorder="1" applyAlignment="1" applyProtection="1">
      <alignment vertical="center" shrinkToFit="1"/>
      <protection hidden="1"/>
    </xf>
    <xf numFmtId="0" fontId="6" fillId="0" borderId="12" xfId="0" applyNumberFormat="1" applyFont="1" applyBorder="1" applyAlignment="1" applyProtection="1">
      <alignment vertical="center" shrinkToFit="1"/>
      <protection locked="0"/>
    </xf>
    <xf numFmtId="0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0" borderId="6" xfId="0" quotePrefix="1" applyNumberFormat="1" applyFont="1" applyBorder="1" applyAlignment="1" applyProtection="1">
      <alignment horizontal="right" vertical="center" shrinkToFit="1"/>
      <protection locked="0"/>
    </xf>
    <xf numFmtId="0" fontId="6" fillId="0" borderId="6" xfId="0" applyNumberFormat="1" applyFont="1" applyBorder="1" applyAlignment="1" applyProtection="1">
      <alignment vertical="center" shrinkToFit="1"/>
      <protection locked="0"/>
    </xf>
    <xf numFmtId="0" fontId="6" fillId="0" borderId="13" xfId="0" applyNumberFormat="1" applyFont="1" applyBorder="1" applyAlignment="1" applyProtection="1">
      <alignment vertical="center" shrinkToFit="1"/>
      <protection hidden="1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0" applyNumberFormat="1" applyFont="1" applyFill="1" applyBorder="1" applyAlignment="1" applyProtection="1">
      <alignment horizontal="center" vertical="top" shrinkToFit="1"/>
      <protection hidden="1"/>
    </xf>
    <xf numFmtId="0" fontId="6" fillId="2" borderId="5" xfId="0" applyNumberFormat="1" applyFont="1" applyFill="1" applyBorder="1" applyAlignment="1" applyProtection="1">
      <alignment horizontal="right" shrinkToFit="1"/>
      <protection locked="0"/>
    </xf>
    <xf numFmtId="0" fontId="6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6" xfId="0" applyNumberFormat="1" applyFont="1" applyFill="1" applyBorder="1" applyAlignment="1" applyProtection="1">
      <alignment horizontal="center" vertical="top" shrinkToFit="1"/>
      <protection hidden="1"/>
    </xf>
    <xf numFmtId="0" fontId="6" fillId="2" borderId="6" xfId="0" applyNumberFormat="1" applyFont="1" applyFill="1" applyBorder="1" applyAlignment="1" applyProtection="1">
      <alignment horizontal="right" shrinkToFit="1"/>
      <protection locked="0"/>
    </xf>
    <xf numFmtId="0" fontId="6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14" fillId="2" borderId="14" xfId="0" applyNumberFormat="1" applyFont="1" applyFill="1" applyBorder="1" applyAlignment="1" applyProtection="1">
      <alignment horizontal="center" vertical="top" shrinkToFit="1"/>
      <protection locked="0"/>
    </xf>
    <xf numFmtId="0" fontId="15" fillId="2" borderId="14" xfId="0" applyNumberFormat="1" applyFont="1" applyFill="1" applyBorder="1" applyAlignment="1" applyProtection="1">
      <alignment horizontal="right" shrinkToFit="1"/>
      <protection locked="0"/>
    </xf>
    <xf numFmtId="0" fontId="14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4" fillId="2" borderId="15" xfId="0" applyNumberFormat="1" applyFont="1" applyFill="1" applyBorder="1" applyAlignment="1" applyProtection="1">
      <alignment vertical="center" shrinkToFit="1"/>
      <protection locked="0"/>
    </xf>
    <xf numFmtId="0" fontId="14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6" fillId="2" borderId="14" xfId="0" applyNumberFormat="1" applyFont="1" applyFill="1" applyBorder="1" applyAlignment="1" applyProtection="1">
      <alignment vertical="center" shrinkToFit="1"/>
      <protection locked="0"/>
    </xf>
    <xf numFmtId="0" fontId="16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6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NumberFormat="1" applyBorder="1" applyAlignment="1" applyProtection="1">
      <alignment shrinkToFit="1"/>
      <protection locked="0"/>
    </xf>
    <xf numFmtId="0" fontId="3" fillId="0" borderId="0" xfId="0" applyNumberFormat="1" applyFont="1" applyBorder="1" applyAlignment="1" applyProtection="1">
      <alignment vertical="center" shrinkToFit="1"/>
      <protection locked="0"/>
    </xf>
    <xf numFmtId="0" fontId="6" fillId="2" borderId="5" xfId="0" applyNumberFormat="1" applyFont="1" applyFill="1" applyBorder="1" applyAlignment="1" applyProtection="1">
      <alignment vertical="center" shrinkToFit="1"/>
      <protection locked="0"/>
    </xf>
    <xf numFmtId="0" fontId="6" fillId="2" borderId="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NumberFormat="1" applyFont="1" applyAlignment="1" applyProtection="1">
      <alignment horizontal="center" shrinkToFit="1"/>
      <protection hidden="1"/>
    </xf>
    <xf numFmtId="0" fontId="9" fillId="0" borderId="0" xfId="0" applyNumberFormat="1" applyFont="1" applyAlignment="1" applyProtection="1">
      <alignment shrinkToFit="1"/>
      <protection hidden="1"/>
    </xf>
    <xf numFmtId="0" fontId="2" fillId="0" borderId="0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6" fillId="0" borderId="5" xfId="0" quotePrefix="1" applyNumberFormat="1" applyFont="1" applyBorder="1" applyAlignment="1" applyProtection="1">
      <alignment horizontal="center" vertical="center" shrinkToFit="1"/>
      <protection locked="0"/>
    </xf>
    <xf numFmtId="0" fontId="6" fillId="0" borderId="17" xfId="0" applyNumberFormat="1" applyFont="1" applyBorder="1" applyAlignment="1" applyProtection="1">
      <alignment vertical="center" shrinkToFit="1"/>
      <protection locked="0"/>
    </xf>
    <xf numFmtId="0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18" xfId="0" quotePrefix="1" applyNumberFormat="1" applyFont="1" applyBorder="1" applyAlignment="1" applyProtection="1">
      <alignment horizontal="right" vertical="center" shrinkToFit="1"/>
      <protection locked="0"/>
    </xf>
    <xf numFmtId="0" fontId="6" fillId="0" borderId="18" xfId="0" applyNumberFormat="1" applyFont="1" applyBorder="1" applyAlignment="1" applyProtection="1">
      <alignment vertical="center" shrinkToFit="1"/>
      <protection locked="0"/>
    </xf>
    <xf numFmtId="0" fontId="6" fillId="0" borderId="19" xfId="0" applyNumberFormat="1" applyFont="1" applyBorder="1" applyAlignment="1" applyProtection="1">
      <alignment vertical="center" shrinkToFit="1"/>
      <protection locked="0"/>
    </xf>
    <xf numFmtId="0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20" xfId="0" applyNumberFormat="1" applyFont="1" applyBorder="1" applyAlignment="1" applyProtection="1">
      <alignment vertical="center" shrinkToFit="1"/>
      <protection locked="0"/>
    </xf>
    <xf numFmtId="0" fontId="6" fillId="0" borderId="20" xfId="0" quotePrefix="1" applyNumberFormat="1" applyFont="1" applyBorder="1" applyAlignment="1" applyProtection="1">
      <alignment horizontal="right" vertical="center" shrinkToFit="1"/>
      <protection locked="0"/>
    </xf>
    <xf numFmtId="0" fontId="6" fillId="0" borderId="21" xfId="0" applyNumberFormat="1" applyFont="1" applyBorder="1" applyAlignment="1" applyProtection="1">
      <alignment vertical="center" shrinkToFit="1"/>
      <protection locked="0"/>
    </xf>
    <xf numFmtId="0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quotePrefix="1" applyNumberFormat="1" applyFont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Border="1" applyAlignment="1" applyProtection="1">
      <alignment vertical="center" shrinkToFit="1"/>
      <protection locked="0"/>
    </xf>
    <xf numFmtId="0" fontId="6" fillId="0" borderId="6" xfId="0" quotePrefix="1" applyNumberFormat="1" applyFont="1" applyBorder="1" applyAlignment="1" applyProtection="1">
      <alignment horizontal="center" vertical="center" shrinkToFit="1"/>
      <protection locked="0"/>
    </xf>
    <xf numFmtId="16" fontId="6" fillId="0" borderId="6" xfId="0" quotePrefix="1" applyNumberFormat="1" applyFont="1" applyBorder="1" applyAlignment="1" applyProtection="1">
      <alignment horizontal="right" vertical="center" shrinkToFit="1"/>
      <protection locked="0"/>
    </xf>
    <xf numFmtId="49" fontId="6" fillId="3" borderId="6" xfId="0" applyNumberFormat="1" applyFont="1" applyFill="1" applyBorder="1" applyAlignment="1">
      <alignment horizontal="right" shrinkToFit="1"/>
    </xf>
    <xf numFmtId="0" fontId="6" fillId="2" borderId="20" xfId="0" applyNumberFormat="1" applyFont="1" applyFill="1" applyBorder="1" applyAlignment="1" applyProtection="1">
      <alignment horizontal="right" shrinkToFit="1"/>
      <protection locked="0"/>
    </xf>
    <xf numFmtId="49" fontId="6" fillId="0" borderId="6" xfId="0" applyNumberFormat="1" applyFont="1" applyBorder="1" applyAlignment="1" applyProtection="1">
      <alignment horizontal="right" vertical="center" shrinkToFit="1"/>
      <protection locked="0"/>
    </xf>
    <xf numFmtId="0" fontId="6" fillId="2" borderId="2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24" xfId="0" applyNumberFormat="1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23" xfId="0" applyNumberFormat="1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6" fillId="0" borderId="23" xfId="0" quotePrefix="1" applyNumberFormat="1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23" xfId="0" applyNumberFormat="1" applyFont="1" applyBorder="1" applyAlignment="1" applyProtection="1">
      <alignment vertical="center" shrinkToFit="1"/>
      <protection locked="0"/>
    </xf>
    <xf numFmtId="0" fontId="18" fillId="0" borderId="0" xfId="0" applyNumberFormat="1" applyFont="1" applyAlignment="1" applyProtection="1">
      <alignment horizontal="center" vertical="center" shrinkToFi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0" xfId="0" applyNumberFormat="1" applyFont="1" applyBorder="1" applyAlignment="1" applyProtection="1">
      <alignment horizontal="center" vertical="center" shrinkToFit="1"/>
      <protection locked="0"/>
    </xf>
    <xf numFmtId="0" fontId="8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quotePrefix="1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wrapText="1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NumberFormat="1" applyFont="1" applyBorder="1" applyAlignment="1" applyProtection="1">
      <alignment horizontal="center" vertical="center" shrinkToFit="1"/>
      <protection locked="0"/>
    </xf>
    <xf numFmtId="0" fontId="20" fillId="0" borderId="0" xfId="0" applyNumberFormat="1" applyFont="1" applyAlignment="1" applyProtection="1">
      <alignment horizontal="left" shrinkToFit="1"/>
      <protection locked="0"/>
    </xf>
    <xf numFmtId="0" fontId="0" fillId="0" borderId="4" xfId="0" applyNumberFormat="1" applyBorder="1" applyAlignment="1" applyProtection="1">
      <alignment horizontal="left" shrinkToFit="1"/>
      <protection hidden="1"/>
    </xf>
    <xf numFmtId="0" fontId="9" fillId="0" borderId="0" xfId="0" applyNumberFormat="1" applyFont="1" applyAlignment="1" applyProtection="1">
      <alignment horizontal="right" shrinkToFit="1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NumberFormat="1" applyFont="1" applyAlignment="1" applyProtection="1">
      <alignment horizontal="center" vertical="center" shrinkToFit="1"/>
      <protection hidden="1"/>
    </xf>
    <xf numFmtId="0" fontId="19" fillId="0" borderId="0" xfId="0" applyNumberFormat="1" applyFont="1" applyBorder="1" applyAlignment="1" applyProtection="1">
      <alignment horizontal="center" vertical="center" shrinkToFit="1"/>
      <protection hidden="1"/>
    </xf>
    <xf numFmtId="0" fontId="0" fillId="4" borderId="0" xfId="0" applyNumberFormat="1" applyFill="1" applyAlignment="1" applyProtection="1">
      <alignment shrinkToFit="1"/>
      <protection locked="0"/>
    </xf>
  </cellXfs>
  <cellStyles count="17">
    <cellStyle name="Normal" xfId="0" builtinId="0"/>
    <cellStyle name="Normal 2" xfId="4"/>
    <cellStyle name="Normal 2 10" xfId="5"/>
    <cellStyle name="Normal 2 11" xfId="6"/>
    <cellStyle name="Normal 2 12" xfId="7"/>
    <cellStyle name="Normal 2 2" xfId="1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15"/>
    <cellStyle name="Normal 4" xfId="2"/>
    <cellStyle name="Normal 4 2" xfId="16"/>
    <cellStyle name="Normal 5" xfId="3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314825" y="466725"/>
          <a:ext cx="1692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57250" y="49530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7D90832-4366-4CEB-8DF2-A2829A8AF485}"/>
            </a:ext>
          </a:extLst>
        </xdr:cNvPr>
        <xdr:cNvCxnSpPr/>
      </xdr:nvCxnSpPr>
      <xdr:spPr>
        <a:xfrm>
          <a:off x="4362450" y="361950"/>
          <a:ext cx="164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80E09AD-A02B-4C9C-BB15-6E18E633673A}"/>
            </a:ext>
          </a:extLst>
        </xdr:cNvPr>
        <xdr:cNvCxnSpPr/>
      </xdr:nvCxnSpPr>
      <xdr:spPr>
        <a:xfrm>
          <a:off x="857250" y="3619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324350" y="361950"/>
          <a:ext cx="164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57250" y="3619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371975" y="361950"/>
          <a:ext cx="164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857250" y="3619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371975" y="361950"/>
          <a:ext cx="164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57250" y="3619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4371975" y="361950"/>
          <a:ext cx="164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857250" y="3619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371975" y="361950"/>
          <a:ext cx="164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857250" y="3619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4371975" y="361950"/>
          <a:ext cx="164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857250" y="3619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4371975" y="361950"/>
          <a:ext cx="164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857250" y="3619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466725</xdr:rowOff>
    </xdr:from>
    <xdr:to>
      <xdr:col>8</xdr:col>
      <xdr:colOff>1082675</xdr:colOff>
      <xdr:row>0</xdr:row>
      <xdr:rowOff>466725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4371975" y="361950"/>
          <a:ext cx="164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495300</xdr:rowOff>
    </xdr:from>
    <xdr:to>
      <xdr:col>3</xdr:col>
      <xdr:colOff>457200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857250" y="3619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Zeros="0" topLeftCell="B1" zoomScaleNormal="100" workbookViewId="0">
      <selection activeCell="I53" sqref="I53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7109375" style="2" customWidth="1"/>
    <col min="11" max="11" width="4.85546875" style="2" customWidth="1"/>
    <col min="12" max="12" width="4.28515625" style="2" customWidth="1"/>
    <col min="13" max="13" width="10.42578125" style="2" customWidth="1"/>
    <col min="14" max="14" width="9.5703125" style="2" customWidth="1"/>
    <col min="15" max="16" width="5.140625" style="2" hidden="1" customWidth="1"/>
    <col min="17" max="16384" width="8.7109375" style="2"/>
  </cols>
  <sheetData>
    <row r="1" spans="1:17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</row>
    <row r="2" spans="1:17" ht="18" customHeight="1" x14ac:dyDescent="0.25">
      <c r="B2" s="41"/>
      <c r="C2" s="3"/>
      <c r="D2" s="3"/>
      <c r="F2" s="96" t="s">
        <v>1655</v>
      </c>
      <c r="G2" s="96"/>
      <c r="H2" s="96"/>
      <c r="I2" s="96"/>
      <c r="J2" s="96"/>
      <c r="K2" s="3"/>
    </row>
    <row r="3" spans="1:17" ht="15.75" customHeight="1" x14ac:dyDescent="0.25">
      <c r="A3" s="42"/>
      <c r="B3" s="41"/>
      <c r="D3" s="105" t="s">
        <v>1654</v>
      </c>
      <c r="E3" s="5"/>
      <c r="F3" s="76" t="s">
        <v>465</v>
      </c>
      <c r="G3" s="76"/>
      <c r="H3" s="76"/>
      <c r="I3" s="76"/>
      <c r="J3" s="76"/>
      <c r="K3" s="5"/>
      <c r="L3" s="5"/>
      <c r="M3" s="5"/>
    </row>
    <row r="4" spans="1:17" ht="14.25" customHeight="1" x14ac:dyDescent="0.25">
      <c r="A4" s="4"/>
      <c r="E4" s="6"/>
      <c r="F4" s="6"/>
      <c r="G4" s="6"/>
      <c r="H4" s="97" t="s">
        <v>466</v>
      </c>
      <c r="I4" s="97"/>
      <c r="J4" s="7"/>
      <c r="K4" s="6"/>
      <c r="L4" s="6"/>
      <c r="M4" s="6"/>
      <c r="O4" s="6"/>
    </row>
    <row r="5" spans="1:17" ht="15.75" x14ac:dyDescent="0.25">
      <c r="E5" s="8"/>
      <c r="F5" s="100" t="s">
        <v>7</v>
      </c>
      <c r="G5" s="100"/>
      <c r="H5" s="100"/>
      <c r="I5" s="98" t="s">
        <v>467</v>
      </c>
      <c r="J5" s="98"/>
      <c r="K5" s="8"/>
      <c r="L5" s="92"/>
      <c r="M5" s="93"/>
    </row>
    <row r="6" spans="1:17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81" t="s">
        <v>10</v>
      </c>
      <c r="O6" s="81" t="s">
        <v>19</v>
      </c>
      <c r="P6" s="77" t="s">
        <v>18</v>
      </c>
    </row>
    <row r="7" spans="1:17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2"/>
      <c r="O7" s="82"/>
      <c r="P7" s="78"/>
    </row>
    <row r="8" spans="1:17" ht="15.75" customHeight="1" x14ac:dyDescent="0.25">
      <c r="A8" s="26">
        <f>IF(D8="","",1)</f>
        <v>1</v>
      </c>
      <c r="B8" s="27" t="s">
        <v>23</v>
      </c>
      <c r="C8" s="28">
        <v>0</v>
      </c>
      <c r="D8" s="14" t="s">
        <v>24</v>
      </c>
      <c r="E8" s="15" t="s">
        <v>25</v>
      </c>
      <c r="F8" s="15"/>
      <c r="G8" s="16" t="s">
        <v>26</v>
      </c>
      <c r="H8" s="17" t="s">
        <v>27</v>
      </c>
      <c r="I8" s="17" t="s">
        <v>28</v>
      </c>
      <c r="J8" s="17" t="s">
        <v>29</v>
      </c>
      <c r="K8" s="15">
        <v>770</v>
      </c>
      <c r="L8" s="15">
        <v>30</v>
      </c>
      <c r="M8" s="17" t="s">
        <v>30</v>
      </c>
      <c r="N8" s="43"/>
      <c r="O8" s="18" t="str">
        <f>TRIM(RIGHT(SUBSTITUTE(TRIM(D8)," ",REPT(" ",LEN(TRIM(D8)))),LEN(TRIM(D8))))</f>
        <v>Duy</v>
      </c>
      <c r="P8" s="12" t="str">
        <f>RIGHT(G8,4)</f>
        <v>2007</v>
      </c>
      <c r="Q8" s="9"/>
    </row>
    <row r="9" spans="1:17" ht="15.75" customHeight="1" x14ac:dyDescent="0.25">
      <c r="A9" s="29">
        <f>IF(D9="","",MAX($A$8:A8)+1)</f>
        <v>2</v>
      </c>
      <c r="B9" s="30" t="s">
        <v>31</v>
      </c>
      <c r="C9" s="31">
        <v>0</v>
      </c>
      <c r="D9" s="19" t="s">
        <v>32</v>
      </c>
      <c r="E9" s="20" t="s">
        <v>25</v>
      </c>
      <c r="F9" s="20"/>
      <c r="G9" s="21" t="s">
        <v>33</v>
      </c>
      <c r="H9" s="22" t="s">
        <v>27</v>
      </c>
      <c r="I9" s="22" t="s">
        <v>34</v>
      </c>
      <c r="J9" s="22" t="s">
        <v>35</v>
      </c>
      <c r="K9" s="20">
        <v>0</v>
      </c>
      <c r="L9" s="20">
        <v>23</v>
      </c>
      <c r="M9" s="22" t="s">
        <v>1350</v>
      </c>
      <c r="N9" s="44"/>
      <c r="O9" s="23" t="str">
        <f>TRIM(RIGHT(SUBSTITUTE(TRIM(D9)," ",REPT(" ",LEN(TRIM(D9)))),LEN(TRIM(D9))))</f>
        <v>Đức</v>
      </c>
      <c r="P9" s="13" t="str">
        <f>RIGHT(G9,4)</f>
        <v>2007</v>
      </c>
    </row>
    <row r="10" spans="1:17" ht="15.75" customHeight="1" x14ac:dyDescent="0.25">
      <c r="A10" s="29">
        <f>IF(D10="","",MAX($A$8:A9)+1)</f>
        <v>3</v>
      </c>
      <c r="B10" s="30" t="s">
        <v>37</v>
      </c>
      <c r="C10" s="31">
        <v>0</v>
      </c>
      <c r="D10" s="19" t="s">
        <v>38</v>
      </c>
      <c r="E10" s="20" t="s">
        <v>25</v>
      </c>
      <c r="F10" s="20"/>
      <c r="G10" s="21" t="s">
        <v>39</v>
      </c>
      <c r="H10" s="22" t="s">
        <v>27</v>
      </c>
      <c r="I10" s="22" t="s">
        <v>40</v>
      </c>
      <c r="J10" s="22" t="s">
        <v>41</v>
      </c>
      <c r="K10" s="20">
        <v>93</v>
      </c>
      <c r="L10" s="20">
        <v>1</v>
      </c>
      <c r="M10" s="22" t="s">
        <v>42</v>
      </c>
      <c r="N10" s="44"/>
      <c r="O10" s="23" t="str">
        <f t="shared" ref="O10:O57" si="0">TRIM(RIGHT(SUBSTITUTE(TRIM(D10)," ",REPT(" ",LEN(TRIM(D10)))),LEN(TRIM(D10))))</f>
        <v>Hiếu</v>
      </c>
      <c r="P10" s="13" t="str">
        <f t="shared" ref="P10:P57" si="1">RIGHT(G10,4)</f>
        <v>2007</v>
      </c>
    </row>
    <row r="11" spans="1:17" ht="15.75" customHeight="1" x14ac:dyDescent="0.25">
      <c r="A11" s="29">
        <f>IF(D11="","",MAX($A$8:A10)+1)</f>
        <v>4</v>
      </c>
      <c r="B11" s="30" t="s">
        <v>43</v>
      </c>
      <c r="C11" s="31">
        <v>0</v>
      </c>
      <c r="D11" s="19" t="s">
        <v>44</v>
      </c>
      <c r="E11" s="20" t="s">
        <v>45</v>
      </c>
      <c r="F11" s="20"/>
      <c r="G11" s="21" t="s">
        <v>46</v>
      </c>
      <c r="H11" s="22" t="s">
        <v>27</v>
      </c>
      <c r="I11" s="22" t="s">
        <v>47</v>
      </c>
      <c r="J11" s="22" t="s">
        <v>48</v>
      </c>
      <c r="K11" s="20">
        <v>1078</v>
      </c>
      <c r="L11" s="20" t="s">
        <v>49</v>
      </c>
      <c r="M11" s="22" t="s">
        <v>50</v>
      </c>
      <c r="N11" s="44"/>
      <c r="O11" s="23" t="str">
        <f t="shared" si="0"/>
        <v>Linh</v>
      </c>
      <c r="P11" s="13" t="str">
        <f t="shared" si="1"/>
        <v>2007</v>
      </c>
    </row>
    <row r="12" spans="1:17" ht="15.75" customHeight="1" x14ac:dyDescent="0.25">
      <c r="A12" s="29">
        <f>IF(D12="","",MAX($A$8:A11)+1)</f>
        <v>5</v>
      </c>
      <c r="B12" s="30" t="s">
        <v>51</v>
      </c>
      <c r="C12" s="31">
        <v>0</v>
      </c>
      <c r="D12" s="19" t="s">
        <v>52</v>
      </c>
      <c r="E12" s="20" t="s">
        <v>25</v>
      </c>
      <c r="F12" s="20"/>
      <c r="G12" s="21" t="s">
        <v>53</v>
      </c>
      <c r="H12" s="22" t="s">
        <v>27</v>
      </c>
      <c r="I12" s="22" t="s">
        <v>54</v>
      </c>
      <c r="J12" s="22" t="s">
        <v>55</v>
      </c>
      <c r="K12" s="20">
        <v>831</v>
      </c>
      <c r="L12" s="20" t="s">
        <v>56</v>
      </c>
      <c r="M12" s="22" t="s">
        <v>57</v>
      </c>
      <c r="N12" s="44"/>
      <c r="O12" s="23" t="str">
        <f t="shared" si="0"/>
        <v>Nguyên</v>
      </c>
      <c r="P12" s="13" t="str">
        <f t="shared" si="1"/>
        <v>2007</v>
      </c>
    </row>
    <row r="13" spans="1:17" ht="15.75" customHeight="1" x14ac:dyDescent="0.25">
      <c r="A13" s="29">
        <f>IF(D13="","",MAX($A$8:A12)+1)</f>
        <v>6</v>
      </c>
      <c r="B13" s="30" t="s">
        <v>58</v>
      </c>
      <c r="C13" s="31">
        <v>0</v>
      </c>
      <c r="D13" s="19" t="s">
        <v>59</v>
      </c>
      <c r="E13" s="20">
        <v>0</v>
      </c>
      <c r="F13" s="20"/>
      <c r="G13" s="21" t="s">
        <v>60</v>
      </c>
      <c r="H13" s="22" t="s">
        <v>27</v>
      </c>
      <c r="I13" s="22" t="s">
        <v>61</v>
      </c>
      <c r="J13" s="22" t="s">
        <v>62</v>
      </c>
      <c r="K13" s="20">
        <v>81</v>
      </c>
      <c r="L13" s="20">
        <v>5</v>
      </c>
      <c r="M13" s="22" t="s">
        <v>63</v>
      </c>
      <c r="N13" s="44"/>
      <c r="O13" s="23" t="str">
        <f t="shared" si="0"/>
        <v>Nhàn</v>
      </c>
      <c r="P13" s="13" t="str">
        <f t="shared" si="1"/>
        <v>2006</v>
      </c>
    </row>
    <row r="14" spans="1:17" ht="15.75" customHeight="1" x14ac:dyDescent="0.25">
      <c r="A14" s="29">
        <f>IF(D14="","",MAX($A$8:A13)+1)</f>
        <v>7</v>
      </c>
      <c r="B14" s="30" t="s">
        <v>64</v>
      </c>
      <c r="C14" s="31">
        <v>0</v>
      </c>
      <c r="D14" s="19" t="s">
        <v>65</v>
      </c>
      <c r="E14" s="20" t="s">
        <v>45</v>
      </c>
      <c r="F14" s="20"/>
      <c r="G14" s="21" t="s">
        <v>66</v>
      </c>
      <c r="H14" s="22" t="s">
        <v>27</v>
      </c>
      <c r="I14" s="22" t="s">
        <v>67</v>
      </c>
      <c r="J14" s="22" t="s">
        <v>68</v>
      </c>
      <c r="K14" s="20">
        <v>495</v>
      </c>
      <c r="L14" s="20">
        <v>13</v>
      </c>
      <c r="M14" s="22" t="s">
        <v>57</v>
      </c>
      <c r="N14" s="44"/>
      <c r="O14" s="23" t="str">
        <f t="shared" si="0"/>
        <v>Nhi</v>
      </c>
      <c r="P14" s="13" t="str">
        <f t="shared" si="1"/>
        <v>2007</v>
      </c>
    </row>
    <row r="15" spans="1:17" ht="15.75" customHeight="1" x14ac:dyDescent="0.25">
      <c r="A15" s="29">
        <f>IF(D15="","",MAX($A$8:A14)+1)</f>
        <v>8</v>
      </c>
      <c r="B15" s="30" t="s">
        <v>69</v>
      </c>
      <c r="C15" s="31">
        <v>0</v>
      </c>
      <c r="D15" s="19" t="s">
        <v>70</v>
      </c>
      <c r="E15" s="20" t="s">
        <v>45</v>
      </c>
      <c r="F15" s="20"/>
      <c r="G15" s="21" t="s">
        <v>71</v>
      </c>
      <c r="H15" s="22" t="s">
        <v>27</v>
      </c>
      <c r="I15" s="22" t="s">
        <v>72</v>
      </c>
      <c r="J15" s="22" t="s">
        <v>73</v>
      </c>
      <c r="K15" s="20">
        <v>827</v>
      </c>
      <c r="L15" s="20" t="s">
        <v>74</v>
      </c>
      <c r="M15" s="22" t="s">
        <v>50</v>
      </c>
      <c r="N15" s="44"/>
      <c r="O15" s="23" t="str">
        <f t="shared" si="0"/>
        <v>Như</v>
      </c>
      <c r="P15" s="13" t="str">
        <f t="shared" si="1"/>
        <v>2007</v>
      </c>
    </row>
    <row r="16" spans="1:17" ht="15.75" customHeight="1" x14ac:dyDescent="0.25">
      <c r="A16" s="29">
        <f>IF(D16="","",MAX($A$8:A15)+1)</f>
        <v>9</v>
      </c>
      <c r="B16" s="30" t="s">
        <v>75</v>
      </c>
      <c r="C16" s="31">
        <v>0</v>
      </c>
      <c r="D16" s="19" t="s">
        <v>76</v>
      </c>
      <c r="E16" s="20" t="s">
        <v>45</v>
      </c>
      <c r="F16" s="20"/>
      <c r="G16" s="21" t="s">
        <v>77</v>
      </c>
      <c r="H16" s="22" t="s">
        <v>27</v>
      </c>
      <c r="I16" s="22" t="s">
        <v>78</v>
      </c>
      <c r="J16" s="22" t="s">
        <v>79</v>
      </c>
      <c r="K16" s="20">
        <v>705</v>
      </c>
      <c r="L16" s="20" t="s">
        <v>74</v>
      </c>
      <c r="M16" s="22" t="s">
        <v>30</v>
      </c>
      <c r="N16" s="44"/>
      <c r="O16" s="23" t="str">
        <f t="shared" si="0"/>
        <v>Như</v>
      </c>
      <c r="P16" s="13" t="str">
        <f t="shared" si="1"/>
        <v>2007</v>
      </c>
    </row>
    <row r="17" spans="1:16" ht="15.75" customHeight="1" x14ac:dyDescent="0.25">
      <c r="A17" s="29">
        <f>IF(D17="","",MAX($A$8:A16)+1)</f>
        <v>10</v>
      </c>
      <c r="B17" s="30" t="s">
        <v>80</v>
      </c>
      <c r="C17" s="31">
        <v>0</v>
      </c>
      <c r="D17" s="19" t="s">
        <v>81</v>
      </c>
      <c r="E17" s="20" t="s">
        <v>45</v>
      </c>
      <c r="F17" s="20"/>
      <c r="G17" s="21" t="s">
        <v>82</v>
      </c>
      <c r="H17" s="22" t="s">
        <v>27</v>
      </c>
      <c r="I17" s="22" t="s">
        <v>83</v>
      </c>
      <c r="J17" s="22" t="s">
        <v>84</v>
      </c>
      <c r="K17" s="20">
        <v>712</v>
      </c>
      <c r="L17" s="20" t="s">
        <v>85</v>
      </c>
      <c r="M17" s="22" t="s">
        <v>57</v>
      </c>
      <c r="N17" s="44"/>
      <c r="O17" s="23" t="str">
        <f t="shared" si="0"/>
        <v>Như</v>
      </c>
      <c r="P17" s="13" t="str">
        <f t="shared" si="1"/>
        <v>2007</v>
      </c>
    </row>
    <row r="18" spans="1:16" ht="15.75" customHeight="1" x14ac:dyDescent="0.25">
      <c r="A18" s="29">
        <f>IF(D18="","",MAX($A$8:A17)+1)</f>
        <v>11</v>
      </c>
      <c r="B18" s="30" t="s">
        <v>86</v>
      </c>
      <c r="C18" s="31">
        <v>0</v>
      </c>
      <c r="D18" s="19" t="s">
        <v>87</v>
      </c>
      <c r="E18" s="20" t="s">
        <v>25</v>
      </c>
      <c r="F18" s="20"/>
      <c r="G18" s="21" t="s">
        <v>88</v>
      </c>
      <c r="H18" s="22" t="s">
        <v>27</v>
      </c>
      <c r="I18" s="22" t="s">
        <v>89</v>
      </c>
      <c r="J18" s="22" t="s">
        <v>90</v>
      </c>
      <c r="K18" s="20">
        <v>53</v>
      </c>
      <c r="L18" s="20" t="s">
        <v>91</v>
      </c>
      <c r="M18" s="22" t="s">
        <v>92</v>
      </c>
      <c r="N18" s="44"/>
      <c r="O18" s="23" t="str">
        <f t="shared" si="0"/>
        <v>Nhựt</v>
      </c>
      <c r="P18" s="13" t="str">
        <f t="shared" si="1"/>
        <v>2007</v>
      </c>
    </row>
    <row r="19" spans="1:16" ht="15.75" customHeight="1" x14ac:dyDescent="0.25">
      <c r="A19" s="29">
        <f>IF(D19="","",MAX($A$8:A18)+1)</f>
        <v>12</v>
      </c>
      <c r="B19" s="30" t="s">
        <v>94</v>
      </c>
      <c r="C19" s="31">
        <v>0</v>
      </c>
      <c r="D19" s="19" t="s">
        <v>95</v>
      </c>
      <c r="E19" s="20" t="s">
        <v>25</v>
      </c>
      <c r="F19" s="20"/>
      <c r="G19" s="21" t="s">
        <v>96</v>
      </c>
      <c r="H19" s="22" t="s">
        <v>97</v>
      </c>
      <c r="I19" s="22" t="s">
        <v>98</v>
      </c>
      <c r="J19" s="22" t="s">
        <v>99</v>
      </c>
      <c r="K19" s="20">
        <v>38</v>
      </c>
      <c r="L19" s="20" t="s">
        <v>100</v>
      </c>
      <c r="M19" s="22" t="s">
        <v>57</v>
      </c>
      <c r="N19" s="44"/>
      <c r="O19" s="23" t="str">
        <f t="shared" si="0"/>
        <v>Phát</v>
      </c>
      <c r="P19" s="13" t="str">
        <f t="shared" si="1"/>
        <v>2006</v>
      </c>
    </row>
    <row r="20" spans="1:16" ht="15.75" customHeight="1" x14ac:dyDescent="0.25">
      <c r="A20" s="29">
        <f>IF(D20="","",MAX($A$8:A19)+1)</f>
        <v>13</v>
      </c>
      <c r="B20" s="30" t="s">
        <v>101</v>
      </c>
      <c r="C20" s="31">
        <v>0</v>
      </c>
      <c r="D20" s="19" t="s">
        <v>102</v>
      </c>
      <c r="E20" s="20" t="s">
        <v>25</v>
      </c>
      <c r="F20" s="20"/>
      <c r="G20" s="21" t="s">
        <v>103</v>
      </c>
      <c r="H20" s="22" t="s">
        <v>104</v>
      </c>
      <c r="I20" s="22" t="s">
        <v>105</v>
      </c>
      <c r="J20" s="22" t="s">
        <v>106</v>
      </c>
      <c r="K20" s="20">
        <v>105</v>
      </c>
      <c r="L20" s="20">
        <v>4</v>
      </c>
      <c r="M20" s="22" t="s">
        <v>516</v>
      </c>
      <c r="N20" s="44"/>
      <c r="O20" s="23" t="str">
        <f t="shared" si="0"/>
        <v>Phú</v>
      </c>
      <c r="P20" s="13" t="str">
        <f t="shared" si="1"/>
        <v>2007</v>
      </c>
    </row>
    <row r="21" spans="1:16" ht="15.75" customHeight="1" x14ac:dyDescent="0.25">
      <c r="A21" s="29">
        <f>IF(D21="","",MAX($A$8:A20)+1)</f>
        <v>14</v>
      </c>
      <c r="B21" s="30" t="s">
        <v>108</v>
      </c>
      <c r="C21" s="31">
        <v>0</v>
      </c>
      <c r="D21" s="19" t="s">
        <v>109</v>
      </c>
      <c r="E21" s="20" t="s">
        <v>45</v>
      </c>
      <c r="F21" s="20"/>
      <c r="G21" s="21" t="s">
        <v>110</v>
      </c>
      <c r="H21" s="22" t="s">
        <v>27</v>
      </c>
      <c r="I21" s="22" t="s">
        <v>111</v>
      </c>
      <c r="J21" s="22" t="s">
        <v>112</v>
      </c>
      <c r="K21" s="20">
        <v>259</v>
      </c>
      <c r="L21" s="20" t="s">
        <v>113</v>
      </c>
      <c r="M21" s="22" t="s">
        <v>57</v>
      </c>
      <c r="N21" s="44"/>
      <c r="O21" s="23" t="str">
        <f t="shared" si="0"/>
        <v>Phương</v>
      </c>
      <c r="P21" s="13" t="str">
        <f t="shared" si="1"/>
        <v>2007</v>
      </c>
    </row>
    <row r="22" spans="1:16" ht="15.75" customHeight="1" x14ac:dyDescent="0.25">
      <c r="A22" s="29">
        <f>IF(D22="","",MAX($A$8:A21)+1)</f>
        <v>15</v>
      </c>
      <c r="B22" s="30" t="s">
        <v>114</v>
      </c>
      <c r="C22" s="31">
        <v>0</v>
      </c>
      <c r="D22" s="19" t="s">
        <v>115</v>
      </c>
      <c r="E22" s="20" t="s">
        <v>25</v>
      </c>
      <c r="F22" s="20"/>
      <c r="G22" s="21" t="s">
        <v>116</v>
      </c>
      <c r="H22" s="22" t="s">
        <v>27</v>
      </c>
      <c r="I22" s="22" t="s">
        <v>117</v>
      </c>
      <c r="J22" s="22" t="s">
        <v>118</v>
      </c>
      <c r="K22" s="20">
        <v>131</v>
      </c>
      <c r="L22" s="20">
        <v>8</v>
      </c>
      <c r="M22" s="22" t="s">
        <v>63</v>
      </c>
      <c r="N22" s="44"/>
      <c r="O22" s="23" t="str">
        <f t="shared" si="0"/>
        <v>Quang</v>
      </c>
      <c r="P22" s="13" t="str">
        <f t="shared" si="1"/>
        <v>2007</v>
      </c>
    </row>
    <row r="23" spans="1:16" ht="15.75" customHeight="1" x14ac:dyDescent="0.25">
      <c r="A23" s="29">
        <f>IF(D23="","",MAX($A$8:A22)+1)</f>
        <v>16</v>
      </c>
      <c r="B23" s="30" t="s">
        <v>119</v>
      </c>
      <c r="C23" s="31">
        <v>0</v>
      </c>
      <c r="D23" s="19" t="s">
        <v>120</v>
      </c>
      <c r="E23" s="20" t="s">
        <v>25</v>
      </c>
      <c r="F23" s="20"/>
      <c r="G23" s="21" t="s">
        <v>121</v>
      </c>
      <c r="H23" s="22" t="s">
        <v>27</v>
      </c>
      <c r="I23" s="22" t="s">
        <v>122</v>
      </c>
      <c r="J23" s="22" t="s">
        <v>123</v>
      </c>
      <c r="K23" s="20">
        <v>438</v>
      </c>
      <c r="L23" s="20" t="s">
        <v>124</v>
      </c>
      <c r="M23" s="22" t="s">
        <v>57</v>
      </c>
      <c r="N23" s="44"/>
      <c r="O23" s="23" t="str">
        <f t="shared" si="0"/>
        <v>Quí</v>
      </c>
      <c r="P23" s="13" t="str">
        <f t="shared" si="1"/>
        <v>2007</v>
      </c>
    </row>
    <row r="24" spans="1:16" ht="15.75" customHeight="1" x14ac:dyDescent="0.25">
      <c r="A24" s="29">
        <f>IF(D24="","",MAX($A$8:A23)+1)</f>
        <v>17</v>
      </c>
      <c r="B24" s="30" t="s">
        <v>125</v>
      </c>
      <c r="C24" s="31">
        <v>0</v>
      </c>
      <c r="D24" s="19" t="s">
        <v>126</v>
      </c>
      <c r="E24" s="20" t="s">
        <v>25</v>
      </c>
      <c r="F24" s="20"/>
      <c r="G24" s="21" t="s">
        <v>127</v>
      </c>
      <c r="H24" s="22" t="s">
        <v>27</v>
      </c>
      <c r="I24" s="22" t="s">
        <v>128</v>
      </c>
      <c r="J24" s="22" t="s">
        <v>129</v>
      </c>
      <c r="K24" s="20">
        <v>104</v>
      </c>
      <c r="L24" s="20" t="s">
        <v>130</v>
      </c>
      <c r="M24" s="22" t="s">
        <v>30</v>
      </c>
      <c r="N24" s="44"/>
      <c r="O24" s="23" t="str">
        <f t="shared" si="0"/>
        <v>Quy</v>
      </c>
      <c r="P24" s="13" t="str">
        <f t="shared" si="1"/>
        <v>2007</v>
      </c>
    </row>
    <row r="25" spans="1:16" ht="15.75" customHeight="1" x14ac:dyDescent="0.25">
      <c r="A25" s="29">
        <f>IF(D25="","",MAX($A$8:A24)+1)</f>
        <v>18</v>
      </c>
      <c r="B25" s="30" t="s">
        <v>131</v>
      </c>
      <c r="C25" s="31">
        <v>0</v>
      </c>
      <c r="D25" s="19" t="s">
        <v>132</v>
      </c>
      <c r="E25" s="20" t="s">
        <v>45</v>
      </c>
      <c r="F25" s="20"/>
      <c r="G25" s="21" t="s">
        <v>133</v>
      </c>
      <c r="H25" s="22" t="s">
        <v>27</v>
      </c>
      <c r="I25" s="22" t="s">
        <v>134</v>
      </c>
      <c r="J25" s="22" t="s">
        <v>135</v>
      </c>
      <c r="K25" s="20">
        <v>989</v>
      </c>
      <c r="L25" s="20">
        <v>23</v>
      </c>
      <c r="M25" s="22" t="s">
        <v>57</v>
      </c>
      <c r="N25" s="44"/>
      <c r="O25" s="23" t="str">
        <f t="shared" si="0"/>
        <v>Quý</v>
      </c>
      <c r="P25" s="13" t="str">
        <f t="shared" si="1"/>
        <v>2007</v>
      </c>
    </row>
    <row r="26" spans="1:16" ht="15.75" customHeight="1" x14ac:dyDescent="0.25">
      <c r="A26" s="29">
        <f>IF(D26="","",MAX($A$8:A25)+1)</f>
        <v>19</v>
      </c>
      <c r="B26" s="30" t="s">
        <v>136</v>
      </c>
      <c r="C26" s="31">
        <v>0</v>
      </c>
      <c r="D26" s="19" t="s">
        <v>137</v>
      </c>
      <c r="E26" s="20" t="s">
        <v>25</v>
      </c>
      <c r="F26" s="20"/>
      <c r="G26" s="21" t="s">
        <v>138</v>
      </c>
      <c r="H26" s="22" t="s">
        <v>27</v>
      </c>
      <c r="I26" s="22" t="s">
        <v>1635</v>
      </c>
      <c r="J26" s="22" t="s">
        <v>139</v>
      </c>
      <c r="K26" s="20">
        <v>443</v>
      </c>
      <c r="L26" s="20" t="s">
        <v>140</v>
      </c>
      <c r="M26" s="22" t="s">
        <v>30</v>
      </c>
      <c r="N26" s="44"/>
      <c r="O26" s="23" t="str">
        <f t="shared" si="0"/>
        <v>Thái</v>
      </c>
      <c r="P26" s="13" t="str">
        <f t="shared" si="1"/>
        <v>2007</v>
      </c>
    </row>
    <row r="27" spans="1:16" ht="15.75" customHeight="1" x14ac:dyDescent="0.25">
      <c r="A27" s="29">
        <f>IF(D27="","",MAX($A$8:A26)+1)</f>
        <v>20</v>
      </c>
      <c r="B27" s="30" t="s">
        <v>141</v>
      </c>
      <c r="C27" s="31">
        <v>0</v>
      </c>
      <c r="D27" s="19" t="s">
        <v>142</v>
      </c>
      <c r="E27" s="20" t="s">
        <v>45</v>
      </c>
      <c r="F27" s="20"/>
      <c r="G27" s="21" t="s">
        <v>143</v>
      </c>
      <c r="H27" s="22" t="s">
        <v>27</v>
      </c>
      <c r="I27" s="22" t="s">
        <v>144</v>
      </c>
      <c r="J27" s="22" t="s">
        <v>145</v>
      </c>
      <c r="K27" s="20">
        <v>279</v>
      </c>
      <c r="L27" s="20">
        <v>10</v>
      </c>
      <c r="M27" s="22" t="s">
        <v>146</v>
      </c>
      <c r="N27" s="44"/>
      <c r="O27" s="23" t="str">
        <f t="shared" si="0"/>
        <v>Thanh</v>
      </c>
      <c r="P27" s="13" t="str">
        <f t="shared" si="1"/>
        <v>2007</v>
      </c>
    </row>
    <row r="28" spans="1:16" ht="15.75" customHeight="1" x14ac:dyDescent="0.25">
      <c r="A28" s="29">
        <f>IF(D28="","",MAX($A$8:A27)+1)</f>
        <v>21</v>
      </c>
      <c r="B28" s="30" t="s">
        <v>147</v>
      </c>
      <c r="C28" s="31">
        <v>0</v>
      </c>
      <c r="D28" s="19" t="s">
        <v>148</v>
      </c>
      <c r="E28" s="20" t="s">
        <v>45</v>
      </c>
      <c r="F28" s="20"/>
      <c r="G28" s="21" t="s">
        <v>149</v>
      </c>
      <c r="H28" s="22" t="s">
        <v>27</v>
      </c>
      <c r="I28" s="22" t="s">
        <v>150</v>
      </c>
      <c r="J28" s="22" t="s">
        <v>151</v>
      </c>
      <c r="K28" s="20">
        <v>584</v>
      </c>
      <c r="L28" s="20" t="s">
        <v>152</v>
      </c>
      <c r="M28" s="22" t="s">
        <v>57</v>
      </c>
      <c r="N28" s="44"/>
      <c r="O28" s="23" t="str">
        <f t="shared" si="0"/>
        <v>Thanh</v>
      </c>
      <c r="P28" s="13" t="str">
        <f t="shared" si="1"/>
        <v>2007</v>
      </c>
    </row>
    <row r="29" spans="1:16" ht="15.75" customHeight="1" x14ac:dyDescent="0.25">
      <c r="A29" s="29">
        <f>IF(D29="","",MAX($A$8:A28)+1)</f>
        <v>22</v>
      </c>
      <c r="B29" s="30" t="s">
        <v>153</v>
      </c>
      <c r="C29" s="31">
        <v>0</v>
      </c>
      <c r="D29" s="19" t="s">
        <v>154</v>
      </c>
      <c r="E29" s="20" t="s">
        <v>45</v>
      </c>
      <c r="F29" s="20"/>
      <c r="G29" s="21" t="s">
        <v>155</v>
      </c>
      <c r="H29" s="22" t="s">
        <v>27</v>
      </c>
      <c r="I29" s="22" t="s">
        <v>156</v>
      </c>
      <c r="J29" s="22" t="s">
        <v>157</v>
      </c>
      <c r="K29" s="20">
        <v>100</v>
      </c>
      <c r="L29" s="20">
        <v>4</v>
      </c>
      <c r="M29" s="22" t="s">
        <v>158</v>
      </c>
      <c r="N29" s="44"/>
      <c r="O29" s="23" t="str">
        <f t="shared" si="0"/>
        <v>Thảo</v>
      </c>
      <c r="P29" s="13" t="str">
        <f t="shared" si="1"/>
        <v>2007</v>
      </c>
    </row>
    <row r="30" spans="1:16" ht="15.75" customHeight="1" x14ac:dyDescent="0.25">
      <c r="A30" s="29">
        <f>IF(D30="","",MAX($A$8:A29)+1)</f>
        <v>23</v>
      </c>
      <c r="B30" s="30" t="s">
        <v>159</v>
      </c>
      <c r="C30" s="31">
        <v>0</v>
      </c>
      <c r="D30" s="19" t="s">
        <v>160</v>
      </c>
      <c r="E30" s="20" t="s">
        <v>25</v>
      </c>
      <c r="F30" s="20"/>
      <c r="G30" s="21" t="s">
        <v>161</v>
      </c>
      <c r="H30" s="22" t="s">
        <v>27</v>
      </c>
      <c r="I30" s="22" t="s">
        <v>162</v>
      </c>
      <c r="J30" s="22" t="s">
        <v>163</v>
      </c>
      <c r="K30" s="20">
        <v>0</v>
      </c>
      <c r="L30" s="20" t="s">
        <v>164</v>
      </c>
      <c r="M30" s="22" t="s">
        <v>57</v>
      </c>
      <c r="N30" s="44"/>
      <c r="O30" s="23" t="str">
        <f t="shared" si="0"/>
        <v>Thiện</v>
      </c>
      <c r="P30" s="13" t="str">
        <f t="shared" si="1"/>
        <v>2007</v>
      </c>
    </row>
    <row r="31" spans="1:16" ht="15.75" customHeight="1" x14ac:dyDescent="0.25">
      <c r="A31" s="29">
        <f>IF(D31="","",MAX($A$8:A30)+1)</f>
        <v>24</v>
      </c>
      <c r="B31" s="30" t="s">
        <v>165</v>
      </c>
      <c r="C31" s="31">
        <v>0</v>
      </c>
      <c r="D31" s="19" t="s">
        <v>166</v>
      </c>
      <c r="E31" s="20" t="s">
        <v>45</v>
      </c>
      <c r="F31" s="20"/>
      <c r="G31" s="21" t="s">
        <v>167</v>
      </c>
      <c r="H31" s="22" t="s">
        <v>27</v>
      </c>
      <c r="I31" s="22" t="s">
        <v>168</v>
      </c>
      <c r="J31" s="22" t="s">
        <v>169</v>
      </c>
      <c r="K31" s="20">
        <v>34</v>
      </c>
      <c r="L31" s="20" t="s">
        <v>91</v>
      </c>
      <c r="M31" s="22" t="s">
        <v>170</v>
      </c>
      <c r="N31" s="44"/>
      <c r="O31" s="23" t="str">
        <f t="shared" si="0"/>
        <v>Thơ</v>
      </c>
      <c r="P31" s="13" t="str">
        <f t="shared" si="1"/>
        <v>2007</v>
      </c>
    </row>
    <row r="32" spans="1:16" ht="15.75" customHeight="1" x14ac:dyDescent="0.25">
      <c r="A32" s="29">
        <f>IF(D32="","",MAX($A$8:A31)+1)</f>
        <v>25</v>
      </c>
      <c r="B32" s="30" t="s">
        <v>171</v>
      </c>
      <c r="C32" s="31">
        <v>0</v>
      </c>
      <c r="D32" s="19" t="s">
        <v>172</v>
      </c>
      <c r="E32" s="20" t="s">
        <v>45</v>
      </c>
      <c r="F32" s="20"/>
      <c r="G32" s="21" t="s">
        <v>173</v>
      </c>
      <c r="H32" s="22" t="s">
        <v>27</v>
      </c>
      <c r="I32" s="22" t="s">
        <v>174</v>
      </c>
      <c r="J32" s="22" t="s">
        <v>175</v>
      </c>
      <c r="K32" s="20">
        <v>260</v>
      </c>
      <c r="L32" s="20" t="s">
        <v>113</v>
      </c>
      <c r="M32" s="22" t="s">
        <v>57</v>
      </c>
      <c r="N32" s="44"/>
      <c r="O32" s="23" t="str">
        <f t="shared" si="0"/>
        <v>Thư</v>
      </c>
      <c r="P32" s="13" t="str">
        <f t="shared" si="1"/>
        <v>2007</v>
      </c>
    </row>
    <row r="33" spans="1:16" ht="15.75" customHeight="1" x14ac:dyDescent="0.25">
      <c r="A33" s="29">
        <f>IF(D33="","",MAX($A$8:A32)+1)</f>
        <v>26</v>
      </c>
      <c r="B33" s="30" t="s">
        <v>176</v>
      </c>
      <c r="C33" s="31">
        <v>0</v>
      </c>
      <c r="D33" s="19" t="s">
        <v>177</v>
      </c>
      <c r="E33" s="20" t="s">
        <v>45</v>
      </c>
      <c r="F33" s="20"/>
      <c r="G33" s="21" t="s">
        <v>178</v>
      </c>
      <c r="H33" s="22" t="s">
        <v>27</v>
      </c>
      <c r="I33" s="22" t="s">
        <v>179</v>
      </c>
      <c r="J33" s="22" t="s">
        <v>180</v>
      </c>
      <c r="K33" s="20">
        <v>481</v>
      </c>
      <c r="L33" s="20" t="s">
        <v>152</v>
      </c>
      <c r="M33" s="22" t="s">
        <v>181</v>
      </c>
      <c r="N33" s="44"/>
      <c r="O33" s="23" t="str">
        <f t="shared" si="0"/>
        <v>Thư</v>
      </c>
      <c r="P33" s="13" t="str">
        <f t="shared" si="1"/>
        <v>2007</v>
      </c>
    </row>
    <row r="34" spans="1:16" ht="15.75" customHeight="1" x14ac:dyDescent="0.25">
      <c r="A34" s="29">
        <f>IF(D34="","",MAX($A$8:A33)+1)</f>
        <v>27</v>
      </c>
      <c r="B34" s="30" t="s">
        <v>182</v>
      </c>
      <c r="C34" s="31">
        <v>0</v>
      </c>
      <c r="D34" s="19" t="s">
        <v>183</v>
      </c>
      <c r="E34" s="20" t="s">
        <v>25</v>
      </c>
      <c r="F34" s="20"/>
      <c r="G34" s="21" t="s">
        <v>184</v>
      </c>
      <c r="H34" s="22" t="s">
        <v>27</v>
      </c>
      <c r="I34" s="22" t="s">
        <v>185</v>
      </c>
      <c r="J34" s="22" t="s">
        <v>186</v>
      </c>
      <c r="K34" s="20">
        <v>155</v>
      </c>
      <c r="L34" s="20" t="s">
        <v>187</v>
      </c>
      <c r="M34" s="22" t="s">
        <v>188</v>
      </c>
      <c r="N34" s="44"/>
      <c r="O34" s="23" t="str">
        <f t="shared" si="0"/>
        <v>Tiến</v>
      </c>
      <c r="P34" s="13" t="str">
        <f t="shared" si="1"/>
        <v>2007</v>
      </c>
    </row>
    <row r="35" spans="1:16" ht="15.75" customHeight="1" x14ac:dyDescent="0.25">
      <c r="A35" s="29">
        <f>IF(D35="","",MAX($A$8:A34)+1)</f>
        <v>28</v>
      </c>
      <c r="B35" s="30" t="s">
        <v>189</v>
      </c>
      <c r="C35" s="31">
        <v>0</v>
      </c>
      <c r="D35" s="19" t="s">
        <v>190</v>
      </c>
      <c r="E35" s="20" t="s">
        <v>45</v>
      </c>
      <c r="F35" s="20"/>
      <c r="G35" s="21" t="s">
        <v>191</v>
      </c>
      <c r="H35" s="22" t="s">
        <v>27</v>
      </c>
      <c r="I35" s="22" t="s">
        <v>192</v>
      </c>
      <c r="J35" s="22" t="s">
        <v>193</v>
      </c>
      <c r="K35" s="20" t="s">
        <v>194</v>
      </c>
      <c r="L35" s="20">
        <v>21</v>
      </c>
      <c r="M35" s="22" t="s">
        <v>195</v>
      </c>
      <c r="N35" s="44"/>
      <c r="O35" s="23" t="str">
        <f t="shared" si="0"/>
        <v>Trâm</v>
      </c>
      <c r="P35" s="13" t="str">
        <f t="shared" si="1"/>
        <v>2007</v>
      </c>
    </row>
    <row r="36" spans="1:16" ht="15.75" customHeight="1" x14ac:dyDescent="0.25">
      <c r="A36" s="29">
        <f>IF(D36="","",MAX($A$8:A35)+1)</f>
        <v>29</v>
      </c>
      <c r="B36" s="30" t="s">
        <v>196</v>
      </c>
      <c r="C36" s="31">
        <v>0</v>
      </c>
      <c r="D36" s="19" t="s">
        <v>197</v>
      </c>
      <c r="E36" s="20" t="s">
        <v>45</v>
      </c>
      <c r="F36" s="20"/>
      <c r="G36" s="21" t="s">
        <v>198</v>
      </c>
      <c r="H36" s="22" t="s">
        <v>27</v>
      </c>
      <c r="I36" s="22" t="s">
        <v>199</v>
      </c>
      <c r="J36" s="22" t="s">
        <v>200</v>
      </c>
      <c r="K36" s="20">
        <v>596</v>
      </c>
      <c r="L36" s="20">
        <v>21</v>
      </c>
      <c r="M36" s="22" t="s">
        <v>201</v>
      </c>
      <c r="N36" s="44"/>
      <c r="O36" s="23" t="str">
        <f t="shared" si="0"/>
        <v>Trân</v>
      </c>
      <c r="P36" s="13" t="str">
        <f t="shared" si="1"/>
        <v>2007</v>
      </c>
    </row>
    <row r="37" spans="1:16" ht="15.75" customHeight="1" x14ac:dyDescent="0.25">
      <c r="A37" s="29">
        <f>IF(D37="","",MAX($A$8:A36)+1)</f>
        <v>30</v>
      </c>
      <c r="B37" s="30" t="s">
        <v>202</v>
      </c>
      <c r="C37" s="31">
        <v>0</v>
      </c>
      <c r="D37" s="19" t="s">
        <v>203</v>
      </c>
      <c r="E37" s="20" t="s">
        <v>25</v>
      </c>
      <c r="F37" s="20"/>
      <c r="G37" s="21" t="s">
        <v>204</v>
      </c>
      <c r="H37" s="22" t="s">
        <v>27</v>
      </c>
      <c r="I37" s="22" t="s">
        <v>205</v>
      </c>
      <c r="J37" s="22" t="s">
        <v>206</v>
      </c>
      <c r="K37" s="20">
        <v>300</v>
      </c>
      <c r="L37" s="20">
        <v>9</v>
      </c>
      <c r="M37" s="22" t="s">
        <v>201</v>
      </c>
      <c r="N37" s="44"/>
      <c r="O37" s="23" t="str">
        <f t="shared" si="0"/>
        <v>Triết</v>
      </c>
      <c r="P37" s="13" t="str">
        <f t="shared" si="1"/>
        <v>2007</v>
      </c>
    </row>
    <row r="38" spans="1:16" ht="15.75" customHeight="1" x14ac:dyDescent="0.25">
      <c r="A38" s="29">
        <f>IF(D38="","",MAX($A$8:A37)+1)</f>
        <v>31</v>
      </c>
      <c r="B38" s="30" t="s">
        <v>207</v>
      </c>
      <c r="C38" s="31">
        <v>0</v>
      </c>
      <c r="D38" s="19" t="s">
        <v>208</v>
      </c>
      <c r="E38" s="20" t="s">
        <v>45</v>
      </c>
      <c r="F38" s="20"/>
      <c r="G38" s="21" t="s">
        <v>209</v>
      </c>
      <c r="H38" s="22" t="s">
        <v>27</v>
      </c>
      <c r="I38" s="22" t="s">
        <v>210</v>
      </c>
      <c r="J38" s="22" t="s">
        <v>211</v>
      </c>
      <c r="K38" s="20">
        <v>394</v>
      </c>
      <c r="L38" s="20">
        <v>14</v>
      </c>
      <c r="M38" s="22" t="s">
        <v>50</v>
      </c>
      <c r="N38" s="44"/>
      <c r="O38" s="23" t="str">
        <f t="shared" si="0"/>
        <v>Trúc</v>
      </c>
      <c r="P38" s="13" t="str">
        <f t="shared" si="1"/>
        <v>2007</v>
      </c>
    </row>
    <row r="39" spans="1:16" ht="15.75" customHeight="1" x14ac:dyDescent="0.25">
      <c r="A39" s="29">
        <f>IF(D39="","",MAX($A$8:A38)+1)</f>
        <v>32</v>
      </c>
      <c r="B39" s="30" t="s">
        <v>212</v>
      </c>
      <c r="C39" s="31">
        <v>0</v>
      </c>
      <c r="D39" s="19" t="s">
        <v>213</v>
      </c>
      <c r="E39" s="20" t="s">
        <v>45</v>
      </c>
      <c r="F39" s="20"/>
      <c r="G39" s="21" t="s">
        <v>214</v>
      </c>
      <c r="H39" s="22" t="s">
        <v>27</v>
      </c>
      <c r="I39" s="22" t="s">
        <v>215</v>
      </c>
      <c r="J39" s="22" t="s">
        <v>216</v>
      </c>
      <c r="K39" s="20">
        <v>275</v>
      </c>
      <c r="L39" s="20" t="s">
        <v>217</v>
      </c>
      <c r="M39" s="22" t="s">
        <v>146</v>
      </c>
      <c r="N39" s="44"/>
      <c r="O39" s="23" t="str">
        <f t="shared" si="0"/>
        <v>Trúc</v>
      </c>
      <c r="P39" s="13" t="str">
        <f t="shared" si="1"/>
        <v>2007</v>
      </c>
    </row>
    <row r="40" spans="1:16" ht="15.75" customHeight="1" x14ac:dyDescent="0.25">
      <c r="A40" s="29">
        <f>IF(D40="","",MAX($A$8:A39)+1)</f>
        <v>33</v>
      </c>
      <c r="B40" s="30" t="s">
        <v>218</v>
      </c>
      <c r="C40" s="31">
        <v>0</v>
      </c>
      <c r="D40" s="19" t="s">
        <v>219</v>
      </c>
      <c r="E40" s="20" t="s">
        <v>45</v>
      </c>
      <c r="F40" s="20"/>
      <c r="G40" s="21" t="s">
        <v>220</v>
      </c>
      <c r="H40" s="22" t="s">
        <v>27</v>
      </c>
      <c r="I40" s="22" t="s">
        <v>221</v>
      </c>
      <c r="J40" s="22" t="s">
        <v>222</v>
      </c>
      <c r="K40" s="20">
        <v>114</v>
      </c>
      <c r="L40" s="20" t="s">
        <v>130</v>
      </c>
      <c r="M40" s="22" t="s">
        <v>50</v>
      </c>
      <c r="N40" s="44"/>
      <c r="O40" s="23" t="str">
        <f t="shared" si="0"/>
        <v>Tú</v>
      </c>
      <c r="P40" s="13" t="str">
        <f t="shared" si="1"/>
        <v>2007</v>
      </c>
    </row>
    <row r="41" spans="1:16" ht="15.75" customHeight="1" x14ac:dyDescent="0.25">
      <c r="A41" s="29">
        <f>IF(D41="","",MAX($A$8:A40)+1)</f>
        <v>34</v>
      </c>
      <c r="B41" s="30" t="s">
        <v>223</v>
      </c>
      <c r="C41" s="31">
        <v>0</v>
      </c>
      <c r="D41" s="19" t="s">
        <v>224</v>
      </c>
      <c r="E41" s="20" t="s">
        <v>45</v>
      </c>
      <c r="F41" s="20"/>
      <c r="G41" s="21" t="s">
        <v>225</v>
      </c>
      <c r="H41" s="22" t="s">
        <v>27</v>
      </c>
      <c r="I41" s="22" t="s">
        <v>226</v>
      </c>
      <c r="J41" s="22" t="s">
        <v>227</v>
      </c>
      <c r="K41" s="20">
        <v>232</v>
      </c>
      <c r="L41" s="20">
        <v>12</v>
      </c>
      <c r="M41" s="22" t="s">
        <v>228</v>
      </c>
      <c r="N41" s="44"/>
      <c r="O41" s="23" t="str">
        <f t="shared" si="0"/>
        <v>Tường</v>
      </c>
      <c r="P41" s="13" t="str">
        <f t="shared" si="1"/>
        <v>2007</v>
      </c>
    </row>
    <row r="42" spans="1:16" ht="15.75" customHeight="1" x14ac:dyDescent="0.25">
      <c r="A42" s="29">
        <f>IF(D42="","",MAX($A$8:A41)+1)</f>
        <v>35</v>
      </c>
      <c r="B42" s="30" t="s">
        <v>229</v>
      </c>
      <c r="C42" s="31">
        <v>0</v>
      </c>
      <c r="D42" s="19" t="s">
        <v>230</v>
      </c>
      <c r="E42" s="20" t="s">
        <v>45</v>
      </c>
      <c r="F42" s="20"/>
      <c r="G42" s="21" t="s">
        <v>231</v>
      </c>
      <c r="H42" s="22" t="s">
        <v>27</v>
      </c>
      <c r="I42" s="22" t="s">
        <v>232</v>
      </c>
      <c r="J42" s="22" t="s">
        <v>233</v>
      </c>
      <c r="K42" s="20">
        <v>32</v>
      </c>
      <c r="L42" s="20" t="s">
        <v>91</v>
      </c>
      <c r="M42" s="22" t="s">
        <v>30</v>
      </c>
      <c r="N42" s="44"/>
      <c r="O42" s="23" t="str">
        <f t="shared" si="0"/>
        <v>Vàng</v>
      </c>
      <c r="P42" s="13" t="str">
        <f t="shared" si="1"/>
        <v>2007</v>
      </c>
    </row>
    <row r="43" spans="1:16" ht="15.75" customHeight="1" x14ac:dyDescent="0.25">
      <c r="A43" s="29">
        <f>IF(D43="","",MAX($A$8:A42)+1)</f>
        <v>36</v>
      </c>
      <c r="B43" s="30" t="s">
        <v>234</v>
      </c>
      <c r="C43" s="31">
        <v>0</v>
      </c>
      <c r="D43" s="19" t="s">
        <v>235</v>
      </c>
      <c r="E43" s="20" t="s">
        <v>45</v>
      </c>
      <c r="F43" s="20"/>
      <c r="G43" s="21" t="s">
        <v>236</v>
      </c>
      <c r="H43" s="22" t="s">
        <v>27</v>
      </c>
      <c r="I43" s="22" t="s">
        <v>237</v>
      </c>
      <c r="J43" s="22" t="s">
        <v>238</v>
      </c>
      <c r="K43" s="20">
        <v>466</v>
      </c>
      <c r="L43" s="20" t="s">
        <v>124</v>
      </c>
      <c r="M43" s="22" t="s">
        <v>57</v>
      </c>
      <c r="N43" s="44"/>
      <c r="O43" s="23" t="str">
        <f t="shared" si="0"/>
        <v>Vi</v>
      </c>
      <c r="P43" s="13" t="str">
        <f t="shared" si="1"/>
        <v>2007</v>
      </c>
    </row>
    <row r="44" spans="1:16" ht="15.75" customHeight="1" x14ac:dyDescent="0.25">
      <c r="A44" s="29">
        <f>IF(D44="","",MAX($A$8:A43)+1)</f>
        <v>37</v>
      </c>
      <c r="B44" s="30" t="s">
        <v>239</v>
      </c>
      <c r="C44" s="31">
        <v>0</v>
      </c>
      <c r="D44" s="19" t="s">
        <v>240</v>
      </c>
      <c r="E44" s="20" t="s">
        <v>25</v>
      </c>
      <c r="F44" s="20"/>
      <c r="G44" s="21" t="s">
        <v>241</v>
      </c>
      <c r="H44" s="22" t="s">
        <v>27</v>
      </c>
      <c r="I44" s="22" t="s">
        <v>242</v>
      </c>
      <c r="J44" s="22" t="s">
        <v>243</v>
      </c>
      <c r="K44" s="20">
        <v>228</v>
      </c>
      <c r="L44" s="20">
        <v>8</v>
      </c>
      <c r="M44" s="22" t="s">
        <v>201</v>
      </c>
      <c r="N44" s="44"/>
      <c r="O44" s="23" t="str">
        <f t="shared" si="0"/>
        <v>Vinh</v>
      </c>
      <c r="P44" s="13" t="str">
        <f t="shared" si="1"/>
        <v>2007</v>
      </c>
    </row>
    <row r="45" spans="1:16" ht="15.75" customHeight="1" x14ac:dyDescent="0.25">
      <c r="A45" s="29">
        <f>IF(D45="","",MAX($A$8:A44)+1)</f>
        <v>38</v>
      </c>
      <c r="B45" s="30" t="s">
        <v>244</v>
      </c>
      <c r="C45" s="31">
        <v>0</v>
      </c>
      <c r="D45" s="19" t="s">
        <v>245</v>
      </c>
      <c r="E45" s="20" t="s">
        <v>45</v>
      </c>
      <c r="F45" s="20"/>
      <c r="G45" s="21" t="s">
        <v>246</v>
      </c>
      <c r="H45" s="22" t="s">
        <v>27</v>
      </c>
      <c r="I45" s="22" t="s">
        <v>247</v>
      </c>
      <c r="J45" s="22" t="s">
        <v>248</v>
      </c>
      <c r="K45" s="20">
        <v>5</v>
      </c>
      <c r="L45" s="20" t="s">
        <v>249</v>
      </c>
      <c r="M45" s="22" t="s">
        <v>250</v>
      </c>
      <c r="N45" s="44"/>
      <c r="O45" s="23" t="str">
        <f t="shared" si="0"/>
        <v>Vy</v>
      </c>
      <c r="P45" s="13" t="str">
        <f t="shared" si="1"/>
        <v>2007</v>
      </c>
    </row>
    <row r="46" spans="1:16" ht="15.75" customHeight="1" x14ac:dyDescent="0.25">
      <c r="A46" s="29">
        <f>IF(D46="","",MAX($A$8:A45)+1)</f>
        <v>39</v>
      </c>
      <c r="B46" s="30" t="s">
        <v>251</v>
      </c>
      <c r="C46" s="31">
        <v>0</v>
      </c>
      <c r="D46" s="19" t="s">
        <v>252</v>
      </c>
      <c r="E46" s="20" t="s">
        <v>45</v>
      </c>
      <c r="F46" s="20"/>
      <c r="G46" s="21" t="s">
        <v>253</v>
      </c>
      <c r="H46" s="22" t="s">
        <v>27</v>
      </c>
      <c r="I46" s="22" t="s">
        <v>254</v>
      </c>
      <c r="J46" s="22" t="s">
        <v>255</v>
      </c>
      <c r="K46" s="20">
        <v>48</v>
      </c>
      <c r="L46" s="20" t="s">
        <v>85</v>
      </c>
      <c r="M46" s="22" t="s">
        <v>57</v>
      </c>
      <c r="N46" s="44"/>
      <c r="O46" s="23" t="str">
        <f t="shared" si="0"/>
        <v>Vy</v>
      </c>
      <c r="P46" s="13" t="str">
        <f t="shared" si="1"/>
        <v>2007</v>
      </c>
    </row>
    <row r="47" spans="1:16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44"/>
      <c r="O47" s="23" t="str">
        <f t="shared" si="0"/>
        <v/>
      </c>
      <c r="P47" s="13" t="str">
        <f t="shared" si="1"/>
        <v/>
      </c>
    </row>
    <row r="48" spans="1:16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44"/>
      <c r="O48" s="23" t="str">
        <f t="shared" si="0"/>
        <v/>
      </c>
      <c r="P48" s="13" t="str">
        <f t="shared" si="1"/>
        <v/>
      </c>
    </row>
    <row r="49" spans="1:16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44"/>
      <c r="O49" s="23" t="str">
        <f t="shared" si="0"/>
        <v/>
      </c>
      <c r="P49" s="13" t="str">
        <f t="shared" si="1"/>
        <v/>
      </c>
    </row>
    <row r="50" spans="1:16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44"/>
      <c r="O50" s="23" t="str">
        <f t="shared" si="0"/>
        <v/>
      </c>
      <c r="P50" s="13" t="str">
        <f t="shared" si="1"/>
        <v/>
      </c>
    </row>
    <row r="51" spans="1:16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44"/>
      <c r="O51" s="23" t="str">
        <f t="shared" si="0"/>
        <v/>
      </c>
      <c r="P51" s="13" t="str">
        <f t="shared" si="1"/>
        <v/>
      </c>
    </row>
    <row r="52" spans="1:16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44"/>
      <c r="O52" s="23" t="str">
        <f t="shared" si="0"/>
        <v/>
      </c>
      <c r="P52" s="13" t="str">
        <f t="shared" si="1"/>
        <v/>
      </c>
    </row>
    <row r="53" spans="1:16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44"/>
      <c r="O53" s="23" t="str">
        <f t="shared" si="0"/>
        <v/>
      </c>
      <c r="P53" s="13" t="str">
        <f t="shared" si="1"/>
        <v/>
      </c>
    </row>
    <row r="54" spans="1:16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44"/>
      <c r="O54" s="23" t="str">
        <f t="shared" si="0"/>
        <v/>
      </c>
      <c r="P54" s="13" t="str">
        <f t="shared" si="1"/>
        <v/>
      </c>
    </row>
    <row r="55" spans="1:16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44"/>
      <c r="O55" s="23" t="str">
        <f t="shared" si="0"/>
        <v/>
      </c>
      <c r="P55" s="13" t="str">
        <f t="shared" si="1"/>
        <v/>
      </c>
    </row>
    <row r="56" spans="1:16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44"/>
      <c r="O56" s="23" t="str">
        <f t="shared" si="0"/>
        <v/>
      </c>
      <c r="P56" s="13" t="str">
        <f t="shared" si="1"/>
        <v/>
      </c>
    </row>
    <row r="57" spans="1:16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44"/>
      <c r="O57" s="23" t="str">
        <f t="shared" si="0"/>
        <v/>
      </c>
      <c r="P57" s="13" t="str">
        <f t="shared" si="1"/>
        <v/>
      </c>
    </row>
    <row r="58" spans="1:16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40"/>
      <c r="P58" s="37"/>
    </row>
    <row r="59" spans="1:16" ht="15.75" x14ac:dyDescent="0.25">
      <c r="C59" s="3"/>
      <c r="D59" s="99" t="str">
        <f>"Tổng kết danh sách có "&amp;COUNT($A$8:A57)&amp;" học sinh "&amp; "("&amp; COUNTIF($E$8:E57,"*x*")&amp;" nữ)"</f>
        <v>Tổng kết danh sách có 39 học sinh (23 nữ)</v>
      </c>
      <c r="E59" s="99"/>
      <c r="F59" s="99"/>
      <c r="G59" s="99"/>
      <c r="H59" s="99"/>
    </row>
    <row r="60" spans="1:16" ht="15.75" x14ac:dyDescent="0.25">
      <c r="B60" s="8"/>
      <c r="C60" s="8"/>
      <c r="D60" s="10" t="s">
        <v>17</v>
      </c>
      <c r="J60" s="11" t="s">
        <v>6</v>
      </c>
    </row>
    <row r="65" spans="2:10" x14ac:dyDescent="0.25">
      <c r="B65" s="8"/>
      <c r="C65" s="8"/>
      <c r="D65" s="10"/>
      <c r="J65" s="8" t="s">
        <v>9</v>
      </c>
    </row>
  </sheetData>
  <sortState ref="B11:Q52">
    <sortCondition ref="O11:O52"/>
    <sortCondition ref="D11:D52"/>
  </sortState>
  <mergeCells count="23">
    <mergeCell ref="I5:J5"/>
    <mergeCell ref="D59:H59"/>
    <mergeCell ref="F5:H5"/>
    <mergeCell ref="E6:E7"/>
    <mergeCell ref="B6:B7"/>
    <mergeCell ref="C6:C7"/>
    <mergeCell ref="D6:D7"/>
    <mergeCell ref="F3:J3"/>
    <mergeCell ref="P6:P7"/>
    <mergeCell ref="A6:A7"/>
    <mergeCell ref="O6:O7"/>
    <mergeCell ref="A1:D1"/>
    <mergeCell ref="N6:N7"/>
    <mergeCell ref="F6:F7"/>
    <mergeCell ref="G6:G7"/>
    <mergeCell ref="H6:H7"/>
    <mergeCell ref="I6:I7"/>
    <mergeCell ref="J6:J7"/>
    <mergeCell ref="K6:M6"/>
    <mergeCell ref="L5:M5"/>
    <mergeCell ref="F1:J1"/>
    <mergeCell ref="F2:J2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Zeros="0" topLeftCell="C1" zoomScaleNormal="100" workbookViewId="0">
      <selection activeCell="O12" sqref="O12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140625" style="2" customWidth="1"/>
    <col min="11" max="11" width="4.85546875" style="2" customWidth="1"/>
    <col min="12" max="12" width="4.28515625" style="2" customWidth="1"/>
    <col min="13" max="14" width="10.42578125" style="2" customWidth="1"/>
    <col min="15" max="15" width="9.5703125" style="2" customWidth="1"/>
    <col min="16" max="17" width="5.140625" style="2" hidden="1" customWidth="1"/>
    <col min="18" max="16384" width="8.7109375" style="2"/>
  </cols>
  <sheetData>
    <row r="1" spans="1:18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  <c r="N1" s="1"/>
    </row>
    <row r="2" spans="1:18" ht="18" customHeight="1" x14ac:dyDescent="0.25">
      <c r="B2" s="41"/>
      <c r="C2" s="3"/>
      <c r="D2" s="3"/>
      <c r="F2" s="103" t="str">
        <f>'8a1_2021'!F2:J2</f>
        <v>Vĩnh Thạnh Trung, ngày 11 tháng 9 năm 2020</v>
      </c>
      <c r="G2" s="103"/>
      <c r="H2" s="103"/>
      <c r="I2" s="103"/>
      <c r="J2" s="103"/>
      <c r="K2" s="3"/>
    </row>
    <row r="3" spans="1:18" ht="15.75" customHeight="1" x14ac:dyDescent="0.25">
      <c r="A3" s="42"/>
      <c r="B3" s="41"/>
      <c r="E3" s="5"/>
      <c r="F3" s="76" t="s">
        <v>1598</v>
      </c>
      <c r="G3" s="76"/>
      <c r="H3" s="76"/>
      <c r="I3" s="76"/>
      <c r="J3" s="76"/>
      <c r="K3" s="5"/>
      <c r="L3" s="5"/>
      <c r="M3" s="5"/>
      <c r="N3" s="5"/>
    </row>
    <row r="4" spans="1:18" ht="14.25" customHeight="1" x14ac:dyDescent="0.25">
      <c r="A4" s="4"/>
      <c r="E4" s="6"/>
      <c r="F4" s="6"/>
      <c r="G4" s="6"/>
      <c r="H4" s="104" t="str">
        <f>'8a1_2021'!H4:I4</f>
        <v>Năm học: 2020-2021</v>
      </c>
      <c r="I4" s="104"/>
      <c r="J4" s="7"/>
      <c r="K4" s="6"/>
      <c r="L4" s="6"/>
      <c r="M4" s="6"/>
      <c r="N4" s="6"/>
      <c r="P4" s="6"/>
    </row>
    <row r="5" spans="1:18" ht="15.75" x14ac:dyDescent="0.25">
      <c r="E5" s="8"/>
      <c r="F5" s="100" t="s">
        <v>7</v>
      </c>
      <c r="G5" s="100"/>
      <c r="H5" s="100"/>
      <c r="I5" s="98"/>
      <c r="J5" s="98"/>
      <c r="K5" s="8"/>
      <c r="L5" s="92"/>
      <c r="M5" s="93"/>
      <c r="N5" s="47"/>
    </row>
    <row r="6" spans="1:18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79" t="s">
        <v>1604</v>
      </c>
      <c r="O6" s="81" t="s">
        <v>10</v>
      </c>
      <c r="P6" s="81" t="s">
        <v>19</v>
      </c>
      <c r="Q6" s="77" t="s">
        <v>18</v>
      </c>
    </row>
    <row r="7" spans="1:18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0"/>
      <c r="O7" s="82"/>
      <c r="P7" s="82"/>
      <c r="Q7" s="78"/>
    </row>
    <row r="8" spans="1:18" ht="15.75" customHeight="1" x14ac:dyDescent="0.25">
      <c r="A8" s="26">
        <f>IF(D8="","",1)</f>
        <v>1</v>
      </c>
      <c r="B8" s="27" t="s">
        <v>1631</v>
      </c>
      <c r="C8" s="28"/>
      <c r="D8" s="14" t="s">
        <v>1599</v>
      </c>
      <c r="E8" s="15"/>
      <c r="F8" s="49"/>
      <c r="G8" s="49" t="s">
        <v>1600</v>
      </c>
      <c r="H8" s="17" t="s">
        <v>27</v>
      </c>
      <c r="I8" s="17" t="s">
        <v>1601</v>
      </c>
      <c r="J8" s="17" t="s">
        <v>1602</v>
      </c>
      <c r="K8" s="15"/>
      <c r="L8" s="15"/>
      <c r="M8" s="17" t="s">
        <v>1603</v>
      </c>
      <c r="N8" s="17" t="s">
        <v>1617</v>
      </c>
      <c r="O8" s="43" t="s">
        <v>1619</v>
      </c>
      <c r="P8" s="18" t="str">
        <f>TRIM(RIGHT(SUBSTITUTE(TRIM(D8)," ",REPT(" ",LEN(TRIM(D8)))),LEN(TRIM(D8))))</f>
        <v>Huy</v>
      </c>
      <c r="Q8" s="12" t="str">
        <f>RIGHT(G8,4)</f>
        <v>2007</v>
      </c>
      <c r="R8" s="9"/>
    </row>
    <row r="9" spans="1:18" ht="15.75" customHeight="1" x14ac:dyDescent="0.25">
      <c r="A9" s="29">
        <f>IF(D9="","",MAX($A$8:A8)+1)</f>
        <v>2</v>
      </c>
      <c r="B9" s="30" t="s">
        <v>1632</v>
      </c>
      <c r="C9" s="31"/>
      <c r="D9" s="19" t="s">
        <v>1605</v>
      </c>
      <c r="E9" s="20"/>
      <c r="F9" s="20"/>
      <c r="G9" s="21" t="s">
        <v>1606</v>
      </c>
      <c r="H9" s="22" t="s">
        <v>1607</v>
      </c>
      <c r="I9" s="22" t="s">
        <v>1608</v>
      </c>
      <c r="J9" s="22" t="s">
        <v>324</v>
      </c>
      <c r="K9" s="20">
        <v>700</v>
      </c>
      <c r="L9" s="20">
        <v>10</v>
      </c>
      <c r="M9" s="22" t="s">
        <v>1609</v>
      </c>
      <c r="N9" s="22" t="s">
        <v>1618</v>
      </c>
      <c r="O9" s="44" t="s">
        <v>1619</v>
      </c>
      <c r="P9" s="23" t="str">
        <f>TRIM(RIGHT(SUBSTITUTE(TRIM(D9)," ",REPT(" ",LEN(TRIM(D9)))),LEN(TRIM(D9))))</f>
        <v>Hưng</v>
      </c>
      <c r="Q9" s="13" t="str">
        <f>RIGHT(G9,4)</f>
        <v>2007</v>
      </c>
    </row>
    <row r="10" spans="1:18" ht="15.75" customHeight="1" x14ac:dyDescent="0.25">
      <c r="A10" s="29">
        <f>IF(D10="","",MAX($A$8:A9)+1)</f>
        <v>3</v>
      </c>
      <c r="B10" s="30" t="s">
        <v>1633</v>
      </c>
      <c r="C10" s="31"/>
      <c r="D10" s="19" t="s">
        <v>1610</v>
      </c>
      <c r="E10" s="20"/>
      <c r="F10" s="20"/>
      <c r="G10" s="21" t="s">
        <v>1611</v>
      </c>
      <c r="H10" s="22" t="s">
        <v>27</v>
      </c>
      <c r="I10" s="22" t="s">
        <v>1612</v>
      </c>
      <c r="J10" s="22" t="s">
        <v>1613</v>
      </c>
      <c r="K10" s="20">
        <v>495</v>
      </c>
      <c r="L10" s="20">
        <v>19</v>
      </c>
      <c r="M10" s="22" t="s">
        <v>1614</v>
      </c>
      <c r="N10" s="22" t="s">
        <v>1617</v>
      </c>
      <c r="O10" s="44" t="s">
        <v>1620</v>
      </c>
      <c r="P10" s="23" t="str">
        <f t="shared" ref="P10:P57" si="0">TRIM(RIGHT(SUBSTITUTE(TRIM(D10)," ",REPT(" ",LEN(TRIM(D10)))),LEN(TRIM(D10))))</f>
        <v>Phú</v>
      </c>
      <c r="Q10" s="13" t="str">
        <f t="shared" ref="Q10:Q57" si="1">RIGHT(G10,4)</f>
        <v>2006</v>
      </c>
    </row>
    <row r="11" spans="1:18" ht="15.75" customHeight="1" x14ac:dyDescent="0.25">
      <c r="A11" s="29">
        <f>IF(D11="","",MAX($A$8:A10)+1)</f>
        <v>4</v>
      </c>
      <c r="B11" s="30" t="s">
        <v>1634</v>
      </c>
      <c r="C11" s="31"/>
      <c r="D11" s="19" t="s">
        <v>1566</v>
      </c>
      <c r="E11" s="20" t="s">
        <v>45</v>
      </c>
      <c r="F11" s="20"/>
      <c r="G11" s="63" t="s">
        <v>1630</v>
      </c>
      <c r="H11" s="22" t="s">
        <v>27</v>
      </c>
      <c r="I11" s="22" t="s">
        <v>1625</v>
      </c>
      <c r="J11" s="22" t="s">
        <v>1626</v>
      </c>
      <c r="K11" s="20">
        <v>212</v>
      </c>
      <c r="L11" s="20">
        <v>10</v>
      </c>
      <c r="M11" s="22" t="s">
        <v>573</v>
      </c>
      <c r="N11" s="22" t="s">
        <v>1627</v>
      </c>
      <c r="O11" s="44" t="s">
        <v>1628</v>
      </c>
      <c r="P11" s="23" t="str">
        <f t="shared" si="0"/>
        <v>Hoa</v>
      </c>
      <c r="Q11" s="13" t="str">
        <f t="shared" si="1"/>
        <v>2007</v>
      </c>
    </row>
    <row r="12" spans="1:18" ht="15.75" customHeight="1" x14ac:dyDescent="0.25">
      <c r="A12" s="29">
        <f>IF(D12="","",MAX($A$8:A11)+1)</f>
        <v>5</v>
      </c>
      <c r="B12" s="30" t="s">
        <v>1653</v>
      </c>
      <c r="C12" s="31"/>
      <c r="D12" s="19" t="s">
        <v>1649</v>
      </c>
      <c r="E12" s="20"/>
      <c r="F12" s="20"/>
      <c r="G12" s="21" t="s">
        <v>1650</v>
      </c>
      <c r="H12" s="22" t="s">
        <v>27</v>
      </c>
      <c r="I12" s="22" t="s">
        <v>878</v>
      </c>
      <c r="J12" s="22" t="s">
        <v>1412</v>
      </c>
      <c r="K12" s="20">
        <v>72</v>
      </c>
      <c r="L12" s="20">
        <v>6</v>
      </c>
      <c r="M12" s="22" t="s">
        <v>294</v>
      </c>
      <c r="N12" s="22" t="s">
        <v>1651</v>
      </c>
      <c r="O12" s="44" t="s">
        <v>1652</v>
      </c>
      <c r="P12" s="23" t="str">
        <f t="shared" si="0"/>
        <v>Tú</v>
      </c>
      <c r="Q12" s="13" t="str">
        <f t="shared" si="1"/>
        <v>2007</v>
      </c>
    </row>
    <row r="13" spans="1:18" ht="15.75" customHeight="1" x14ac:dyDescent="0.25">
      <c r="A13" s="29" t="str">
        <f>IF(D13="","",MAX($A$8:A12)+1)</f>
        <v/>
      </c>
      <c r="B13" s="30"/>
      <c r="C13" s="31"/>
      <c r="D13" s="19"/>
      <c r="E13" s="20"/>
      <c r="F13" s="20"/>
      <c r="G13" s="21"/>
      <c r="H13" s="22"/>
      <c r="I13" s="22"/>
      <c r="J13" s="22"/>
      <c r="K13" s="20"/>
      <c r="L13" s="20"/>
      <c r="M13" s="22"/>
      <c r="N13" s="22"/>
      <c r="O13" s="44"/>
      <c r="P13" s="23" t="str">
        <f t="shared" si="0"/>
        <v/>
      </c>
      <c r="Q13" s="13" t="str">
        <f t="shared" si="1"/>
        <v/>
      </c>
    </row>
    <row r="14" spans="1:18" ht="15.75" customHeight="1" x14ac:dyDescent="0.25">
      <c r="A14" s="29" t="str">
        <f>IF(D14="","",MAX($A$8:A13)+1)</f>
        <v/>
      </c>
      <c r="B14" s="30"/>
      <c r="C14" s="31"/>
      <c r="D14" s="19"/>
      <c r="E14" s="20"/>
      <c r="F14" s="20"/>
      <c r="G14" s="21"/>
      <c r="H14" s="22"/>
      <c r="I14" s="22"/>
      <c r="J14" s="22"/>
      <c r="K14" s="20"/>
      <c r="L14" s="20"/>
      <c r="M14" s="22"/>
      <c r="N14" s="22"/>
      <c r="O14" s="44"/>
      <c r="P14" s="23" t="str">
        <f t="shared" si="0"/>
        <v/>
      </c>
      <c r="Q14" s="13" t="str">
        <f t="shared" si="1"/>
        <v/>
      </c>
    </row>
    <row r="15" spans="1:18" ht="15.75" customHeight="1" x14ac:dyDescent="0.25">
      <c r="A15" s="29" t="str">
        <f>IF(D15="","",MAX($A$8:A14)+1)</f>
        <v/>
      </c>
      <c r="B15" s="30"/>
      <c r="C15" s="31"/>
      <c r="D15" s="19"/>
      <c r="E15" s="20"/>
      <c r="F15" s="20"/>
      <c r="G15" s="21"/>
      <c r="H15" s="22"/>
      <c r="I15" s="22"/>
      <c r="J15" s="22"/>
      <c r="K15" s="20"/>
      <c r="L15" s="20"/>
      <c r="M15" s="22"/>
      <c r="N15" s="22"/>
      <c r="O15" s="44"/>
      <c r="P15" s="23" t="str">
        <f t="shared" si="0"/>
        <v/>
      </c>
      <c r="Q15" s="13" t="str">
        <f t="shared" si="1"/>
        <v/>
      </c>
    </row>
    <row r="16" spans="1:18" ht="15.75" customHeight="1" x14ac:dyDescent="0.25">
      <c r="A16" s="29" t="str">
        <f>IF(D16="","",MAX($A$8:A15)+1)</f>
        <v/>
      </c>
      <c r="B16" s="30"/>
      <c r="C16" s="31"/>
      <c r="D16" s="19"/>
      <c r="E16" s="20"/>
      <c r="F16" s="20"/>
      <c r="G16" s="21"/>
      <c r="H16" s="22"/>
      <c r="I16" s="22"/>
      <c r="J16" s="22"/>
      <c r="K16" s="20"/>
      <c r="L16" s="20"/>
      <c r="M16" s="22"/>
      <c r="N16" s="22"/>
      <c r="O16" s="44"/>
      <c r="P16" s="23" t="str">
        <f t="shared" si="0"/>
        <v/>
      </c>
      <c r="Q16" s="13" t="str">
        <f t="shared" si="1"/>
        <v/>
      </c>
    </row>
    <row r="17" spans="1:17" ht="15.75" customHeight="1" x14ac:dyDescent="0.25">
      <c r="A17" s="29" t="str">
        <f>IF(D17="","",MAX($A$8:A16)+1)</f>
        <v/>
      </c>
      <c r="B17" s="30"/>
      <c r="C17" s="31"/>
      <c r="D17" s="19"/>
      <c r="E17" s="20"/>
      <c r="F17" s="20"/>
      <c r="G17" s="21"/>
      <c r="H17" s="22"/>
      <c r="I17" s="22"/>
      <c r="J17" s="22"/>
      <c r="K17" s="20"/>
      <c r="L17" s="20"/>
      <c r="M17" s="22"/>
      <c r="N17" s="22"/>
      <c r="O17" s="44"/>
      <c r="P17" s="23" t="str">
        <f t="shared" si="0"/>
        <v/>
      </c>
      <c r="Q17" s="13" t="str">
        <f t="shared" si="1"/>
        <v/>
      </c>
    </row>
    <row r="18" spans="1:17" ht="15.75" customHeight="1" x14ac:dyDescent="0.25">
      <c r="A18" s="29" t="str">
        <f>IF(D18="","",MAX($A$8:A17)+1)</f>
        <v/>
      </c>
      <c r="B18" s="30"/>
      <c r="C18" s="31"/>
      <c r="D18" s="19"/>
      <c r="E18" s="20"/>
      <c r="F18" s="20"/>
      <c r="G18" s="21"/>
      <c r="H18" s="22"/>
      <c r="I18" s="22"/>
      <c r="J18" s="22"/>
      <c r="K18" s="20"/>
      <c r="L18" s="20"/>
      <c r="M18" s="22"/>
      <c r="N18" s="22"/>
      <c r="O18" s="44"/>
      <c r="P18" s="23" t="str">
        <f t="shared" si="0"/>
        <v/>
      </c>
      <c r="Q18" s="13" t="str">
        <f t="shared" si="1"/>
        <v/>
      </c>
    </row>
    <row r="19" spans="1:17" ht="15.75" customHeight="1" x14ac:dyDescent="0.25">
      <c r="A19" s="29" t="str">
        <f>IF(D19="","",MAX($A$8:A18)+1)</f>
        <v/>
      </c>
      <c r="B19" s="30"/>
      <c r="C19" s="31"/>
      <c r="D19" s="19"/>
      <c r="E19" s="20"/>
      <c r="F19" s="20"/>
      <c r="G19" s="21"/>
      <c r="H19" s="22"/>
      <c r="I19" s="22"/>
      <c r="J19" s="22"/>
      <c r="K19" s="20"/>
      <c r="L19" s="20"/>
      <c r="M19" s="22"/>
      <c r="N19" s="22"/>
      <c r="O19" s="44"/>
      <c r="P19" s="23" t="str">
        <f t="shared" si="0"/>
        <v/>
      </c>
      <c r="Q19" s="13" t="str">
        <f t="shared" si="1"/>
        <v/>
      </c>
    </row>
    <row r="20" spans="1:17" ht="15.75" customHeight="1" x14ac:dyDescent="0.25">
      <c r="A20" s="29" t="str">
        <f>IF(D20="","",MAX($A$8:A19)+1)</f>
        <v/>
      </c>
      <c r="B20" s="30"/>
      <c r="C20" s="31"/>
      <c r="D20" s="19"/>
      <c r="E20" s="20"/>
      <c r="F20" s="20"/>
      <c r="G20" s="21"/>
      <c r="H20" s="22"/>
      <c r="I20" s="22"/>
      <c r="J20" s="22"/>
      <c r="K20" s="20"/>
      <c r="L20" s="20"/>
      <c r="M20" s="22"/>
      <c r="N20" s="22"/>
      <c r="O20" s="44"/>
      <c r="P20" s="23" t="str">
        <f t="shared" si="0"/>
        <v/>
      </c>
      <c r="Q20" s="13" t="str">
        <f t="shared" si="1"/>
        <v/>
      </c>
    </row>
    <row r="21" spans="1:17" ht="15.75" customHeight="1" x14ac:dyDescent="0.25">
      <c r="A21" s="29" t="str">
        <f>IF(D21="","",MAX($A$8:A20)+1)</f>
        <v/>
      </c>
      <c r="B21" s="30"/>
      <c r="C21" s="31"/>
      <c r="D21" s="19"/>
      <c r="E21" s="20"/>
      <c r="F21" s="20"/>
      <c r="G21" s="21"/>
      <c r="H21" s="22"/>
      <c r="I21" s="22"/>
      <c r="J21" s="22"/>
      <c r="K21" s="20"/>
      <c r="L21" s="20"/>
      <c r="M21" s="22"/>
      <c r="N21" s="22"/>
      <c r="O21" s="44"/>
      <c r="P21" s="23" t="str">
        <f t="shared" si="0"/>
        <v/>
      </c>
      <c r="Q21" s="13" t="str">
        <f t="shared" si="1"/>
        <v/>
      </c>
    </row>
    <row r="22" spans="1:17" ht="15.75" customHeight="1" x14ac:dyDescent="0.25">
      <c r="A22" s="29" t="str">
        <f>IF(D22="","",MAX($A$8:A21)+1)</f>
        <v/>
      </c>
      <c r="B22" s="30"/>
      <c r="C22" s="31"/>
      <c r="D22" s="19"/>
      <c r="E22" s="20"/>
      <c r="F22" s="20"/>
      <c r="G22" s="21"/>
      <c r="H22" s="22"/>
      <c r="I22" s="22"/>
      <c r="J22" s="22"/>
      <c r="K22" s="20"/>
      <c r="L22" s="20"/>
      <c r="M22" s="22"/>
      <c r="N22" s="22"/>
      <c r="O22" s="44"/>
      <c r="P22" s="23" t="str">
        <f t="shared" si="0"/>
        <v/>
      </c>
      <c r="Q22" s="13" t="str">
        <f t="shared" si="1"/>
        <v/>
      </c>
    </row>
    <row r="23" spans="1:17" ht="15.75" customHeight="1" x14ac:dyDescent="0.25">
      <c r="A23" s="29" t="str">
        <f>IF(D23="","",MAX($A$8:A22)+1)</f>
        <v/>
      </c>
      <c r="B23" s="30"/>
      <c r="C23" s="31"/>
      <c r="D23" s="19"/>
      <c r="E23" s="20"/>
      <c r="F23" s="20"/>
      <c r="G23" s="21"/>
      <c r="H23" s="22"/>
      <c r="I23" s="22"/>
      <c r="J23" s="22"/>
      <c r="K23" s="20"/>
      <c r="L23" s="20"/>
      <c r="M23" s="22"/>
      <c r="N23" s="22"/>
      <c r="O23" s="44"/>
      <c r="P23" s="23" t="str">
        <f t="shared" si="0"/>
        <v/>
      </c>
      <c r="Q23" s="13" t="str">
        <f t="shared" si="1"/>
        <v/>
      </c>
    </row>
    <row r="24" spans="1:17" ht="15.75" customHeight="1" x14ac:dyDescent="0.25">
      <c r="A24" s="29" t="str">
        <f>IF(D24="","",MAX($A$8:A23)+1)</f>
        <v/>
      </c>
      <c r="B24" s="30"/>
      <c r="C24" s="31"/>
      <c r="D24" s="19"/>
      <c r="E24" s="20"/>
      <c r="F24" s="20"/>
      <c r="G24" s="21"/>
      <c r="H24" s="22"/>
      <c r="I24" s="22"/>
      <c r="J24" s="22"/>
      <c r="K24" s="20"/>
      <c r="L24" s="20"/>
      <c r="M24" s="22"/>
      <c r="N24" s="22"/>
      <c r="O24" s="44"/>
      <c r="P24" s="23" t="str">
        <f t="shared" si="0"/>
        <v/>
      </c>
      <c r="Q24" s="13" t="str">
        <f t="shared" si="1"/>
        <v/>
      </c>
    </row>
    <row r="25" spans="1:17" ht="15.75" customHeight="1" x14ac:dyDescent="0.25">
      <c r="A25" s="29" t="str">
        <f>IF(D25="","",MAX($A$8:A24)+1)</f>
        <v/>
      </c>
      <c r="B25" s="30"/>
      <c r="C25" s="31"/>
      <c r="D25" s="19"/>
      <c r="E25" s="20"/>
      <c r="F25" s="20"/>
      <c r="G25" s="21"/>
      <c r="H25" s="22"/>
      <c r="I25" s="22"/>
      <c r="J25" s="22"/>
      <c r="K25" s="20"/>
      <c r="L25" s="20"/>
      <c r="M25" s="22"/>
      <c r="N25" s="22"/>
      <c r="O25" s="44"/>
      <c r="P25" s="23" t="str">
        <f t="shared" si="0"/>
        <v/>
      </c>
      <c r="Q25" s="13" t="str">
        <f t="shared" si="1"/>
        <v/>
      </c>
    </row>
    <row r="26" spans="1:17" ht="15.75" customHeight="1" x14ac:dyDescent="0.25">
      <c r="A26" s="29" t="str">
        <f>IF(D26="","",MAX($A$8:A25)+1)</f>
        <v/>
      </c>
      <c r="B26" s="30"/>
      <c r="C26" s="31"/>
      <c r="D26" s="19"/>
      <c r="E26" s="20"/>
      <c r="F26" s="20"/>
      <c r="G26" s="21"/>
      <c r="H26" s="22"/>
      <c r="I26" s="22"/>
      <c r="J26" s="22"/>
      <c r="K26" s="20"/>
      <c r="L26" s="20"/>
      <c r="M26" s="22"/>
      <c r="N26" s="22"/>
      <c r="O26" s="44"/>
      <c r="P26" s="23" t="str">
        <f t="shared" si="0"/>
        <v/>
      </c>
      <c r="Q26" s="13" t="str">
        <f t="shared" si="1"/>
        <v/>
      </c>
    </row>
    <row r="27" spans="1:17" ht="15.75" customHeight="1" x14ac:dyDescent="0.25">
      <c r="A27" s="29" t="str">
        <f>IF(D27="","",MAX($A$8:A26)+1)</f>
        <v/>
      </c>
      <c r="B27" s="30"/>
      <c r="C27" s="31"/>
      <c r="D27" s="19"/>
      <c r="E27" s="20"/>
      <c r="F27" s="20"/>
      <c r="G27" s="21"/>
      <c r="H27" s="22"/>
      <c r="I27" s="22"/>
      <c r="J27" s="22"/>
      <c r="K27" s="20"/>
      <c r="L27" s="20"/>
      <c r="M27" s="22"/>
      <c r="N27" s="22"/>
      <c r="O27" s="44"/>
      <c r="P27" s="23" t="str">
        <f t="shared" si="0"/>
        <v/>
      </c>
      <c r="Q27" s="13" t="str">
        <f t="shared" si="1"/>
        <v/>
      </c>
    </row>
    <row r="28" spans="1:17" ht="15.75" customHeight="1" x14ac:dyDescent="0.25">
      <c r="A28" s="29" t="str">
        <f>IF(D28="","",MAX($A$8:A27)+1)</f>
        <v/>
      </c>
      <c r="B28" s="30"/>
      <c r="C28" s="31"/>
      <c r="D28" s="19"/>
      <c r="E28" s="20"/>
      <c r="F28" s="20"/>
      <c r="G28" s="21"/>
      <c r="H28" s="22"/>
      <c r="I28" s="22"/>
      <c r="J28" s="22"/>
      <c r="K28" s="20"/>
      <c r="L28" s="20"/>
      <c r="M28" s="22"/>
      <c r="N28" s="22"/>
      <c r="O28" s="44"/>
      <c r="P28" s="23" t="str">
        <f t="shared" si="0"/>
        <v/>
      </c>
      <c r="Q28" s="13" t="str">
        <f t="shared" si="1"/>
        <v/>
      </c>
    </row>
    <row r="29" spans="1:17" ht="15.75" customHeight="1" x14ac:dyDescent="0.25">
      <c r="A29" s="29" t="str">
        <f>IF(D29="","",MAX($A$8:A28)+1)</f>
        <v/>
      </c>
      <c r="B29" s="30"/>
      <c r="C29" s="31"/>
      <c r="D29" s="19"/>
      <c r="E29" s="20"/>
      <c r="F29" s="20"/>
      <c r="G29" s="21"/>
      <c r="H29" s="22"/>
      <c r="I29" s="22"/>
      <c r="J29" s="22"/>
      <c r="K29" s="20"/>
      <c r="L29" s="20"/>
      <c r="M29" s="22"/>
      <c r="N29" s="22"/>
      <c r="O29" s="44"/>
      <c r="P29" s="23" t="str">
        <f t="shared" si="0"/>
        <v/>
      </c>
      <c r="Q29" s="13" t="str">
        <f t="shared" si="1"/>
        <v/>
      </c>
    </row>
    <row r="30" spans="1:17" ht="15.75" customHeight="1" x14ac:dyDescent="0.25">
      <c r="A30" s="29" t="str">
        <f>IF(D30="","",MAX($A$8:A29)+1)</f>
        <v/>
      </c>
      <c r="B30" s="30"/>
      <c r="C30" s="31"/>
      <c r="D30" s="19"/>
      <c r="E30" s="20"/>
      <c r="F30" s="20"/>
      <c r="G30" s="21"/>
      <c r="H30" s="22"/>
      <c r="I30" s="22"/>
      <c r="J30" s="22"/>
      <c r="K30" s="20"/>
      <c r="L30" s="20"/>
      <c r="M30" s="22"/>
      <c r="N30" s="22"/>
      <c r="O30" s="44"/>
      <c r="P30" s="23" t="str">
        <f t="shared" si="0"/>
        <v/>
      </c>
      <c r="Q30" s="13" t="str">
        <f t="shared" si="1"/>
        <v/>
      </c>
    </row>
    <row r="31" spans="1:17" ht="15.75" customHeight="1" x14ac:dyDescent="0.25">
      <c r="A31" s="29" t="str">
        <f>IF(D31="","",MAX($A$8:A30)+1)</f>
        <v/>
      </c>
      <c r="B31" s="30"/>
      <c r="C31" s="31"/>
      <c r="D31" s="19"/>
      <c r="E31" s="20"/>
      <c r="F31" s="20"/>
      <c r="G31" s="21"/>
      <c r="H31" s="22"/>
      <c r="I31" s="22"/>
      <c r="J31" s="22"/>
      <c r="K31" s="20"/>
      <c r="L31" s="20"/>
      <c r="M31" s="22"/>
      <c r="N31" s="22"/>
      <c r="O31" s="44"/>
      <c r="P31" s="23" t="str">
        <f t="shared" si="0"/>
        <v/>
      </c>
      <c r="Q31" s="13" t="str">
        <f t="shared" si="1"/>
        <v/>
      </c>
    </row>
    <row r="32" spans="1:17" ht="15.75" customHeight="1" x14ac:dyDescent="0.25">
      <c r="A32" s="29" t="str">
        <f>IF(D32="","",MAX($A$8:A31)+1)</f>
        <v/>
      </c>
      <c r="B32" s="30"/>
      <c r="C32" s="31"/>
      <c r="D32" s="19"/>
      <c r="E32" s="20"/>
      <c r="F32" s="20"/>
      <c r="G32" s="21"/>
      <c r="H32" s="22"/>
      <c r="I32" s="22"/>
      <c r="J32" s="22"/>
      <c r="K32" s="20"/>
      <c r="L32" s="20"/>
      <c r="M32" s="22"/>
      <c r="N32" s="22"/>
      <c r="O32" s="44"/>
      <c r="P32" s="23" t="str">
        <f t="shared" si="0"/>
        <v/>
      </c>
      <c r="Q32" s="13" t="str">
        <f t="shared" si="1"/>
        <v/>
      </c>
    </row>
    <row r="33" spans="1:17" ht="15.75" customHeight="1" x14ac:dyDescent="0.25">
      <c r="A33" s="29" t="str">
        <f>IF(D33="","",MAX($A$8:A32)+1)</f>
        <v/>
      </c>
      <c r="B33" s="30"/>
      <c r="C33" s="31"/>
      <c r="D33" s="19"/>
      <c r="E33" s="20"/>
      <c r="F33" s="20"/>
      <c r="G33" s="21"/>
      <c r="H33" s="22"/>
      <c r="I33" s="22"/>
      <c r="J33" s="22"/>
      <c r="K33" s="20"/>
      <c r="L33" s="20"/>
      <c r="M33" s="22"/>
      <c r="N33" s="22"/>
      <c r="O33" s="44"/>
      <c r="P33" s="23" t="str">
        <f t="shared" si="0"/>
        <v/>
      </c>
      <c r="Q33" s="13" t="str">
        <f t="shared" si="1"/>
        <v/>
      </c>
    </row>
    <row r="34" spans="1:17" ht="15.75" customHeight="1" x14ac:dyDescent="0.25">
      <c r="A34" s="29" t="str">
        <f>IF(D34="","",MAX($A$8:A33)+1)</f>
        <v/>
      </c>
      <c r="B34" s="30"/>
      <c r="C34" s="31"/>
      <c r="D34" s="19"/>
      <c r="E34" s="20"/>
      <c r="F34" s="20"/>
      <c r="G34" s="21"/>
      <c r="H34" s="22"/>
      <c r="I34" s="22"/>
      <c r="J34" s="22"/>
      <c r="K34" s="20"/>
      <c r="L34" s="20"/>
      <c r="M34" s="22"/>
      <c r="N34" s="22"/>
      <c r="O34" s="44"/>
      <c r="P34" s="23" t="str">
        <f t="shared" si="0"/>
        <v/>
      </c>
      <c r="Q34" s="13" t="str">
        <f t="shared" si="1"/>
        <v/>
      </c>
    </row>
    <row r="35" spans="1:17" ht="15.75" customHeight="1" x14ac:dyDescent="0.25">
      <c r="A35" s="29" t="str">
        <f>IF(D35="","",MAX($A$8:A34)+1)</f>
        <v/>
      </c>
      <c r="B35" s="30"/>
      <c r="C35" s="31"/>
      <c r="D35" s="19"/>
      <c r="E35" s="20"/>
      <c r="F35" s="20"/>
      <c r="G35" s="21"/>
      <c r="H35" s="22"/>
      <c r="I35" s="22"/>
      <c r="J35" s="22"/>
      <c r="K35" s="20"/>
      <c r="L35" s="20"/>
      <c r="M35" s="22"/>
      <c r="N35" s="22"/>
      <c r="O35" s="44"/>
      <c r="P35" s="23" t="str">
        <f t="shared" si="0"/>
        <v/>
      </c>
      <c r="Q35" s="13" t="str">
        <f t="shared" si="1"/>
        <v/>
      </c>
    </row>
    <row r="36" spans="1:17" ht="15.75" customHeight="1" x14ac:dyDescent="0.25">
      <c r="A36" s="29" t="str">
        <f>IF(D36="","",MAX($A$8:A35)+1)</f>
        <v/>
      </c>
      <c r="B36" s="30"/>
      <c r="C36" s="31"/>
      <c r="D36" s="19"/>
      <c r="E36" s="20"/>
      <c r="F36" s="20"/>
      <c r="G36" s="21"/>
      <c r="H36" s="22"/>
      <c r="I36" s="22"/>
      <c r="J36" s="22"/>
      <c r="K36" s="20"/>
      <c r="L36" s="20"/>
      <c r="M36" s="22"/>
      <c r="N36" s="22"/>
      <c r="O36" s="44"/>
      <c r="P36" s="23" t="str">
        <f t="shared" si="0"/>
        <v/>
      </c>
      <c r="Q36" s="13" t="str">
        <f t="shared" si="1"/>
        <v/>
      </c>
    </row>
    <row r="37" spans="1:17" ht="15.75" customHeight="1" x14ac:dyDescent="0.25">
      <c r="A37" s="29" t="str">
        <f>IF(D37="","",MAX($A$8:A36)+1)</f>
        <v/>
      </c>
      <c r="B37" s="30"/>
      <c r="C37" s="31"/>
      <c r="D37" s="19"/>
      <c r="E37" s="20"/>
      <c r="F37" s="20"/>
      <c r="G37" s="21"/>
      <c r="H37" s="22"/>
      <c r="I37" s="22"/>
      <c r="J37" s="22"/>
      <c r="K37" s="20"/>
      <c r="L37" s="20"/>
      <c r="M37" s="22"/>
      <c r="N37" s="22"/>
      <c r="O37" s="44"/>
      <c r="P37" s="23" t="str">
        <f t="shared" si="0"/>
        <v/>
      </c>
      <c r="Q37" s="13" t="str">
        <f t="shared" si="1"/>
        <v/>
      </c>
    </row>
    <row r="38" spans="1:17" ht="15.75" customHeight="1" x14ac:dyDescent="0.25">
      <c r="A38" s="29" t="str">
        <f>IF(D38="","",MAX($A$8:A37)+1)</f>
        <v/>
      </c>
      <c r="B38" s="30"/>
      <c r="C38" s="31"/>
      <c r="D38" s="19"/>
      <c r="E38" s="20"/>
      <c r="F38" s="20"/>
      <c r="G38" s="21"/>
      <c r="H38" s="22"/>
      <c r="I38" s="22"/>
      <c r="J38" s="22"/>
      <c r="K38" s="20"/>
      <c r="L38" s="20"/>
      <c r="M38" s="22"/>
      <c r="N38" s="22"/>
      <c r="O38" s="44"/>
      <c r="P38" s="23" t="str">
        <f t="shared" si="0"/>
        <v/>
      </c>
      <c r="Q38" s="13" t="str">
        <f t="shared" si="1"/>
        <v/>
      </c>
    </row>
    <row r="39" spans="1:17" ht="15.75" customHeight="1" x14ac:dyDescent="0.25">
      <c r="A39" s="29" t="str">
        <f>IF(D39="","",MAX($A$8:A38)+1)</f>
        <v/>
      </c>
      <c r="B39" s="30"/>
      <c r="C39" s="31"/>
      <c r="D39" s="19"/>
      <c r="E39" s="20"/>
      <c r="F39" s="20"/>
      <c r="G39" s="21"/>
      <c r="H39" s="22"/>
      <c r="I39" s="22"/>
      <c r="J39" s="22"/>
      <c r="K39" s="20"/>
      <c r="L39" s="20"/>
      <c r="M39" s="22"/>
      <c r="N39" s="22"/>
      <c r="O39" s="44"/>
      <c r="P39" s="23" t="str">
        <f t="shared" si="0"/>
        <v/>
      </c>
      <c r="Q39" s="13" t="str">
        <f t="shared" si="1"/>
        <v/>
      </c>
    </row>
    <row r="40" spans="1:17" ht="15.75" customHeight="1" x14ac:dyDescent="0.25">
      <c r="A40" s="29" t="str">
        <f>IF(D40="","",MAX($A$8:A39)+1)</f>
        <v/>
      </c>
      <c r="B40" s="30"/>
      <c r="C40" s="31"/>
      <c r="D40" s="19"/>
      <c r="E40" s="20"/>
      <c r="F40" s="20"/>
      <c r="G40" s="21"/>
      <c r="H40" s="22"/>
      <c r="I40" s="22"/>
      <c r="J40" s="22"/>
      <c r="K40" s="20"/>
      <c r="L40" s="20"/>
      <c r="M40" s="22"/>
      <c r="N40" s="22"/>
      <c r="O40" s="44"/>
      <c r="P40" s="23" t="str">
        <f t="shared" si="0"/>
        <v/>
      </c>
      <c r="Q40" s="13" t="str">
        <f t="shared" si="1"/>
        <v/>
      </c>
    </row>
    <row r="41" spans="1:17" ht="15.75" customHeight="1" x14ac:dyDescent="0.25">
      <c r="A41" s="29" t="str">
        <f>IF(D41="","",MAX($A$8:A40)+1)</f>
        <v/>
      </c>
      <c r="B41" s="30"/>
      <c r="C41" s="31"/>
      <c r="D41" s="19"/>
      <c r="E41" s="20"/>
      <c r="F41" s="20"/>
      <c r="G41" s="21"/>
      <c r="H41" s="22"/>
      <c r="I41" s="22"/>
      <c r="J41" s="22"/>
      <c r="K41" s="20"/>
      <c r="L41" s="20"/>
      <c r="M41" s="22"/>
      <c r="N41" s="22"/>
      <c r="O41" s="44"/>
      <c r="P41" s="23" t="str">
        <f t="shared" si="0"/>
        <v/>
      </c>
      <c r="Q41" s="13" t="str">
        <f t="shared" si="1"/>
        <v/>
      </c>
    </row>
    <row r="42" spans="1:17" ht="15.75" customHeight="1" x14ac:dyDescent="0.25">
      <c r="A42" s="29" t="str">
        <f>IF(D42="","",MAX($A$8:A41)+1)</f>
        <v/>
      </c>
      <c r="B42" s="30"/>
      <c r="C42" s="31"/>
      <c r="D42" s="19"/>
      <c r="E42" s="20"/>
      <c r="F42" s="20"/>
      <c r="G42" s="21"/>
      <c r="H42" s="22"/>
      <c r="I42" s="22"/>
      <c r="J42" s="22"/>
      <c r="K42" s="20"/>
      <c r="L42" s="20"/>
      <c r="M42" s="22"/>
      <c r="N42" s="22"/>
      <c r="O42" s="44"/>
      <c r="P42" s="23" t="str">
        <f t="shared" si="0"/>
        <v/>
      </c>
      <c r="Q42" s="13" t="str">
        <f t="shared" si="1"/>
        <v/>
      </c>
    </row>
    <row r="43" spans="1:17" ht="15.75" customHeight="1" x14ac:dyDescent="0.25">
      <c r="A43" s="29" t="str">
        <f>IF(D43="","",MAX($A$8:A42)+1)</f>
        <v/>
      </c>
      <c r="B43" s="30"/>
      <c r="C43" s="31"/>
      <c r="D43" s="19"/>
      <c r="E43" s="20"/>
      <c r="F43" s="20"/>
      <c r="G43" s="21"/>
      <c r="H43" s="22"/>
      <c r="I43" s="22"/>
      <c r="J43" s="22"/>
      <c r="K43" s="20"/>
      <c r="L43" s="20"/>
      <c r="M43" s="22"/>
      <c r="N43" s="22"/>
      <c r="O43" s="44"/>
      <c r="P43" s="23" t="str">
        <f t="shared" si="0"/>
        <v/>
      </c>
      <c r="Q43" s="13" t="str">
        <f t="shared" si="1"/>
        <v/>
      </c>
    </row>
    <row r="44" spans="1:17" ht="15.75" customHeight="1" x14ac:dyDescent="0.25">
      <c r="A44" s="29" t="str">
        <f>IF(D44="","",MAX($A$8:A43)+1)</f>
        <v/>
      </c>
      <c r="B44" s="30"/>
      <c r="C44" s="31"/>
      <c r="D44" s="19"/>
      <c r="E44" s="20"/>
      <c r="F44" s="20"/>
      <c r="G44" s="21"/>
      <c r="H44" s="22"/>
      <c r="I44" s="22"/>
      <c r="J44" s="22"/>
      <c r="K44" s="20"/>
      <c r="L44" s="20"/>
      <c r="M44" s="22"/>
      <c r="N44" s="22"/>
      <c r="O44" s="44"/>
      <c r="P44" s="23" t="str">
        <f t="shared" si="0"/>
        <v/>
      </c>
      <c r="Q44" s="13" t="str">
        <f t="shared" si="1"/>
        <v/>
      </c>
    </row>
    <row r="45" spans="1:17" ht="15.75" customHeight="1" x14ac:dyDescent="0.25">
      <c r="A45" s="29" t="str">
        <f>IF(D45="","",MAX($A$8:A44)+1)</f>
        <v/>
      </c>
      <c r="B45" s="30"/>
      <c r="C45" s="31"/>
      <c r="D45" s="19"/>
      <c r="E45" s="20"/>
      <c r="F45" s="20"/>
      <c r="G45" s="21"/>
      <c r="H45" s="22"/>
      <c r="I45" s="22"/>
      <c r="J45" s="22"/>
      <c r="K45" s="20"/>
      <c r="L45" s="20"/>
      <c r="M45" s="22"/>
      <c r="N45" s="22"/>
      <c r="O45" s="44"/>
      <c r="P45" s="23" t="str">
        <f t="shared" si="0"/>
        <v/>
      </c>
      <c r="Q45" s="13" t="str">
        <f t="shared" si="1"/>
        <v/>
      </c>
    </row>
    <row r="46" spans="1:17" ht="15.75" customHeight="1" x14ac:dyDescent="0.25">
      <c r="A46" s="29" t="str">
        <f>IF(D46="","",MAX($A$8:A45)+1)</f>
        <v/>
      </c>
      <c r="B46" s="30"/>
      <c r="C46" s="31"/>
      <c r="D46" s="19"/>
      <c r="E46" s="20"/>
      <c r="F46" s="20"/>
      <c r="G46" s="21"/>
      <c r="H46" s="22"/>
      <c r="I46" s="22"/>
      <c r="J46" s="22"/>
      <c r="K46" s="20"/>
      <c r="L46" s="20"/>
      <c r="M46" s="22"/>
      <c r="N46" s="22"/>
      <c r="O46" s="44"/>
      <c r="P46" s="23" t="str">
        <f t="shared" si="0"/>
        <v/>
      </c>
      <c r="Q46" s="13" t="str">
        <f t="shared" si="1"/>
        <v/>
      </c>
    </row>
    <row r="47" spans="1:17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22"/>
      <c r="O47" s="44"/>
      <c r="P47" s="23" t="str">
        <f t="shared" si="0"/>
        <v/>
      </c>
      <c r="Q47" s="13" t="str">
        <f t="shared" si="1"/>
        <v/>
      </c>
    </row>
    <row r="48" spans="1:17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22"/>
      <c r="O48" s="44"/>
      <c r="P48" s="23" t="str">
        <f t="shared" si="0"/>
        <v/>
      </c>
      <c r="Q48" s="13" t="str">
        <f t="shared" si="1"/>
        <v/>
      </c>
    </row>
    <row r="49" spans="1:17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22"/>
      <c r="O49" s="44"/>
      <c r="P49" s="23" t="str">
        <f t="shared" si="0"/>
        <v/>
      </c>
      <c r="Q49" s="13" t="str">
        <f t="shared" si="1"/>
        <v/>
      </c>
    </row>
    <row r="50" spans="1:17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22"/>
      <c r="O50" s="44"/>
      <c r="P50" s="23" t="str">
        <f t="shared" si="0"/>
        <v/>
      </c>
      <c r="Q50" s="13" t="str">
        <f t="shared" si="1"/>
        <v/>
      </c>
    </row>
    <row r="51" spans="1:17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22"/>
      <c r="O51" s="44"/>
      <c r="P51" s="23" t="str">
        <f t="shared" si="0"/>
        <v/>
      </c>
      <c r="Q51" s="13" t="str">
        <f t="shared" si="1"/>
        <v/>
      </c>
    </row>
    <row r="52" spans="1:17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22"/>
      <c r="O52" s="44"/>
      <c r="P52" s="23" t="str">
        <f t="shared" si="0"/>
        <v/>
      </c>
      <c r="Q52" s="13" t="str">
        <f t="shared" si="1"/>
        <v/>
      </c>
    </row>
    <row r="53" spans="1:17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22"/>
      <c r="O53" s="44"/>
      <c r="P53" s="23" t="str">
        <f t="shared" si="0"/>
        <v/>
      </c>
      <c r="Q53" s="13" t="str">
        <f t="shared" si="1"/>
        <v/>
      </c>
    </row>
    <row r="54" spans="1:17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22"/>
      <c r="O54" s="44"/>
      <c r="P54" s="23" t="str">
        <f t="shared" si="0"/>
        <v/>
      </c>
      <c r="Q54" s="13" t="str">
        <f t="shared" si="1"/>
        <v/>
      </c>
    </row>
    <row r="55" spans="1:17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22"/>
      <c r="O55" s="44"/>
      <c r="P55" s="23" t="str">
        <f t="shared" si="0"/>
        <v/>
      </c>
      <c r="Q55" s="13" t="str">
        <f t="shared" si="1"/>
        <v/>
      </c>
    </row>
    <row r="56" spans="1:17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22"/>
      <c r="O56" s="44"/>
      <c r="P56" s="23" t="str">
        <f t="shared" si="0"/>
        <v/>
      </c>
      <c r="Q56" s="13" t="str">
        <f t="shared" si="1"/>
        <v/>
      </c>
    </row>
    <row r="57" spans="1:17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22"/>
      <c r="O57" s="44"/>
      <c r="P57" s="23" t="str">
        <f t="shared" si="0"/>
        <v/>
      </c>
      <c r="Q57" s="13" t="str">
        <f t="shared" si="1"/>
        <v/>
      </c>
    </row>
    <row r="58" spans="1:17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38"/>
      <c r="P58" s="40"/>
      <c r="Q58" s="37"/>
    </row>
    <row r="59" spans="1:17" ht="15.75" x14ac:dyDescent="0.25">
      <c r="C59" s="3"/>
      <c r="D59" s="99" t="str">
        <f>"Tổng kết danh sách có "&amp;COUNT($A$8:A57)&amp;" học sinh "&amp; "("&amp; COUNTIF($E$8:E57,"*x*")&amp;" nữ)"</f>
        <v>Tổng kết danh sách có 5 học sinh (1 nữ)</v>
      </c>
      <c r="E59" s="99"/>
      <c r="F59" s="99"/>
      <c r="G59" s="99"/>
      <c r="H59" s="99"/>
    </row>
    <row r="60" spans="1:17" ht="15.75" x14ac:dyDescent="0.25">
      <c r="B60" s="8"/>
      <c r="C60" s="8"/>
      <c r="D60" s="10" t="s">
        <v>17</v>
      </c>
      <c r="J60" s="48" t="s">
        <v>6</v>
      </c>
    </row>
    <row r="65" spans="2:10" x14ac:dyDescent="0.25">
      <c r="B65" s="8"/>
      <c r="C65" s="8"/>
      <c r="D65" s="45"/>
      <c r="J65" s="46" t="str">
        <f>'8a1_2021'!J65</f>
        <v>Nguyễn Thanh Hùng</v>
      </c>
    </row>
  </sheetData>
  <mergeCells count="24">
    <mergeCell ref="O6:O7"/>
    <mergeCell ref="P6:P7"/>
    <mergeCell ref="Q6:Q7"/>
    <mergeCell ref="D59:H59"/>
    <mergeCell ref="N6:N7"/>
    <mergeCell ref="L5:M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F5:H5"/>
    <mergeCell ref="I5:J5"/>
    <mergeCell ref="J6:J7"/>
    <mergeCell ref="K6:M6"/>
    <mergeCell ref="A1:D1"/>
    <mergeCell ref="F1:J1"/>
    <mergeCell ref="F2:J2"/>
    <mergeCell ref="F3:J3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Zeros="0" zoomScaleNormal="100" workbookViewId="0">
      <selection activeCell="D3" sqref="D3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140625" style="2" customWidth="1"/>
    <col min="11" max="11" width="4.85546875" style="2" customWidth="1"/>
    <col min="12" max="12" width="4.28515625" style="2" customWidth="1"/>
    <col min="13" max="13" width="10.42578125" style="2" customWidth="1"/>
    <col min="14" max="14" width="9.5703125" style="2" customWidth="1"/>
    <col min="15" max="16" width="5.140625" style="2" hidden="1" customWidth="1"/>
    <col min="17" max="16384" width="8.7109375" style="2"/>
  </cols>
  <sheetData>
    <row r="1" spans="1:17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</row>
    <row r="2" spans="1:17" ht="18" customHeight="1" x14ac:dyDescent="0.25">
      <c r="B2" s="41"/>
      <c r="C2" s="3"/>
      <c r="D2" s="3"/>
      <c r="F2" s="103" t="str">
        <f>'8a1_2021'!F2:J2</f>
        <v>Vĩnh Thạnh Trung, ngày 11 tháng 9 năm 2020</v>
      </c>
      <c r="G2" s="103"/>
      <c r="H2" s="103"/>
      <c r="I2" s="103"/>
      <c r="J2" s="103"/>
      <c r="K2" s="3"/>
    </row>
    <row r="3" spans="1:17" ht="15.75" customHeight="1" x14ac:dyDescent="0.25">
      <c r="A3" s="42"/>
      <c r="B3" s="41"/>
      <c r="D3" s="105" t="s">
        <v>1654</v>
      </c>
      <c r="E3" s="5"/>
      <c r="F3" s="76" t="s">
        <v>468</v>
      </c>
      <c r="G3" s="76"/>
      <c r="H3" s="76"/>
      <c r="I3" s="76"/>
      <c r="J3" s="76"/>
      <c r="K3" s="5"/>
      <c r="L3" s="5"/>
      <c r="M3" s="5"/>
    </row>
    <row r="4" spans="1:17" ht="14.25" customHeight="1" x14ac:dyDescent="0.25">
      <c r="A4" s="4"/>
      <c r="E4" s="6"/>
      <c r="F4" s="6"/>
      <c r="G4" s="6"/>
      <c r="H4" s="104" t="str">
        <f>'8a1_2021'!H4:I4</f>
        <v>Năm học: 2020-2021</v>
      </c>
      <c r="I4" s="104"/>
      <c r="J4" s="7"/>
      <c r="K4" s="6"/>
      <c r="L4" s="6"/>
      <c r="M4" s="6"/>
      <c r="O4" s="6"/>
    </row>
    <row r="5" spans="1:17" ht="15.75" x14ac:dyDescent="0.25">
      <c r="E5" s="8"/>
      <c r="F5" s="100" t="s">
        <v>7</v>
      </c>
      <c r="G5" s="100"/>
      <c r="H5" s="100"/>
      <c r="I5" s="98" t="s">
        <v>469</v>
      </c>
      <c r="J5" s="98"/>
      <c r="K5" s="8"/>
      <c r="L5" s="92"/>
      <c r="M5" s="93"/>
    </row>
    <row r="6" spans="1:17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81" t="s">
        <v>10</v>
      </c>
      <c r="O6" s="81" t="s">
        <v>19</v>
      </c>
      <c r="P6" s="77" t="s">
        <v>18</v>
      </c>
    </row>
    <row r="7" spans="1:17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2"/>
      <c r="O7" s="82"/>
      <c r="P7" s="78"/>
    </row>
    <row r="8" spans="1:17" ht="15.75" customHeight="1" x14ac:dyDescent="0.25">
      <c r="A8" s="26">
        <f>IF(D8="","",1)</f>
        <v>1</v>
      </c>
      <c r="B8" s="27" t="s">
        <v>256</v>
      </c>
      <c r="C8" s="28">
        <v>0</v>
      </c>
      <c r="D8" s="14" t="s">
        <v>257</v>
      </c>
      <c r="E8" s="15" t="s">
        <v>25</v>
      </c>
      <c r="F8" s="15"/>
      <c r="G8" s="16" t="s">
        <v>258</v>
      </c>
      <c r="H8" s="17" t="s">
        <v>27</v>
      </c>
      <c r="I8" s="17" t="s">
        <v>259</v>
      </c>
      <c r="J8" s="17" t="s">
        <v>260</v>
      </c>
      <c r="K8" s="15">
        <v>0</v>
      </c>
      <c r="L8" s="15" t="s">
        <v>113</v>
      </c>
      <c r="M8" s="17" t="s">
        <v>146</v>
      </c>
      <c r="N8" s="43"/>
      <c r="O8" s="18" t="str">
        <f>TRIM(RIGHT(SUBSTITUTE(TRIM(D8)," ",REPT(" ",LEN(TRIM(D8)))),LEN(TRIM(D8))))</f>
        <v>Bằng</v>
      </c>
      <c r="P8" s="12" t="str">
        <f>RIGHT(G8,4)</f>
        <v>2007</v>
      </c>
      <c r="Q8" s="9"/>
    </row>
    <row r="9" spans="1:17" ht="15.75" customHeight="1" x14ac:dyDescent="0.25">
      <c r="A9" s="29">
        <f>IF(D9="","",MAX($A$8:A8)+1)</f>
        <v>2</v>
      </c>
      <c r="B9" s="30" t="s">
        <v>261</v>
      </c>
      <c r="C9" s="31">
        <v>0</v>
      </c>
      <c r="D9" s="19" t="s">
        <v>262</v>
      </c>
      <c r="E9" s="20" t="s">
        <v>45</v>
      </c>
      <c r="F9" s="20"/>
      <c r="G9" s="21" t="s">
        <v>191</v>
      </c>
      <c r="H9" s="22" t="s">
        <v>27</v>
      </c>
      <c r="I9" s="22" t="s">
        <v>263</v>
      </c>
      <c r="J9" s="22" t="s">
        <v>264</v>
      </c>
      <c r="K9" s="20">
        <v>0</v>
      </c>
      <c r="L9" s="20">
        <v>12</v>
      </c>
      <c r="M9" s="22" t="s">
        <v>30</v>
      </c>
      <c r="N9" s="44"/>
      <c r="O9" s="23" t="str">
        <f>TRIM(RIGHT(SUBSTITUTE(TRIM(D9)," ",REPT(" ",LEN(TRIM(D9)))),LEN(TRIM(D9))))</f>
        <v>Chi</v>
      </c>
      <c r="P9" s="13" t="str">
        <f>RIGHT(G9,4)</f>
        <v>2007</v>
      </c>
    </row>
    <row r="10" spans="1:17" ht="15.75" customHeight="1" x14ac:dyDescent="0.25">
      <c r="A10" s="29">
        <f>IF(D10="","",MAX($A$8:A9)+1)</f>
        <v>3</v>
      </c>
      <c r="B10" s="30" t="s">
        <v>265</v>
      </c>
      <c r="C10" s="31">
        <v>0</v>
      </c>
      <c r="D10" s="19" t="s">
        <v>266</v>
      </c>
      <c r="E10" s="20" t="s">
        <v>45</v>
      </c>
      <c r="F10" s="20"/>
      <c r="G10" s="21" t="s">
        <v>267</v>
      </c>
      <c r="H10" s="22" t="s">
        <v>104</v>
      </c>
      <c r="I10" s="22" t="s">
        <v>268</v>
      </c>
      <c r="J10" s="22" t="s">
        <v>269</v>
      </c>
      <c r="K10" s="20">
        <v>0</v>
      </c>
      <c r="L10" s="20" t="s">
        <v>130</v>
      </c>
      <c r="M10" s="22" t="s">
        <v>270</v>
      </c>
      <c r="N10" s="44"/>
      <c r="O10" s="23" t="str">
        <f t="shared" ref="O10:O57" si="0">TRIM(RIGHT(SUBSTITUTE(TRIM(D10)," ",REPT(" ",LEN(TRIM(D10)))),LEN(TRIM(D10))))</f>
        <v>Diệp</v>
      </c>
      <c r="P10" s="13" t="str">
        <f t="shared" ref="P10:P57" si="1">RIGHT(G10,4)</f>
        <v>2007</v>
      </c>
    </row>
    <row r="11" spans="1:17" ht="15.75" customHeight="1" x14ac:dyDescent="0.25">
      <c r="A11" s="29">
        <f>IF(D11="","",MAX($A$8:A10)+1)</f>
        <v>4</v>
      </c>
      <c r="B11" s="30" t="s">
        <v>271</v>
      </c>
      <c r="C11" s="31">
        <v>0</v>
      </c>
      <c r="D11" s="19" t="s">
        <v>272</v>
      </c>
      <c r="E11" s="20" t="s">
        <v>45</v>
      </c>
      <c r="F11" s="20"/>
      <c r="G11" s="21" t="s">
        <v>273</v>
      </c>
      <c r="H11" s="22" t="s">
        <v>27</v>
      </c>
      <c r="I11" s="22" t="s">
        <v>274</v>
      </c>
      <c r="J11" s="22" t="s">
        <v>275</v>
      </c>
      <c r="K11" s="20">
        <v>0</v>
      </c>
      <c r="L11" s="20" t="s">
        <v>113</v>
      </c>
      <c r="M11" s="22" t="s">
        <v>57</v>
      </c>
      <c r="N11" s="44"/>
      <c r="O11" s="23" t="str">
        <f t="shared" si="0"/>
        <v>Dương</v>
      </c>
      <c r="P11" s="13" t="str">
        <f t="shared" si="1"/>
        <v>2007</v>
      </c>
    </row>
    <row r="12" spans="1:17" ht="15.75" customHeight="1" x14ac:dyDescent="0.25">
      <c r="A12" s="29">
        <f>IF(D12="","",MAX($A$8:A11)+1)</f>
        <v>5</v>
      </c>
      <c r="B12" s="30" t="s">
        <v>276</v>
      </c>
      <c r="C12" s="31">
        <v>0</v>
      </c>
      <c r="D12" s="19" t="s">
        <v>277</v>
      </c>
      <c r="E12" s="20" t="s">
        <v>25</v>
      </c>
      <c r="F12" s="20"/>
      <c r="G12" s="21" t="s">
        <v>278</v>
      </c>
      <c r="H12" s="22" t="s">
        <v>27</v>
      </c>
      <c r="I12" s="22" t="s">
        <v>279</v>
      </c>
      <c r="J12" s="22" t="s">
        <v>280</v>
      </c>
      <c r="K12" s="20">
        <v>0</v>
      </c>
      <c r="L12" s="20" t="s">
        <v>281</v>
      </c>
      <c r="M12" s="22" t="s">
        <v>282</v>
      </c>
      <c r="N12" s="44"/>
      <c r="O12" s="23" t="str">
        <f t="shared" si="0"/>
        <v>Dương</v>
      </c>
      <c r="P12" s="13" t="str">
        <f t="shared" si="1"/>
        <v>2007</v>
      </c>
    </row>
    <row r="13" spans="1:17" ht="15.75" customHeight="1" x14ac:dyDescent="0.25">
      <c r="A13" s="29">
        <f>IF(D13="","",MAX($A$8:A12)+1)</f>
        <v>6</v>
      </c>
      <c r="B13" s="30" t="s">
        <v>283</v>
      </c>
      <c r="C13" s="31">
        <v>0</v>
      </c>
      <c r="D13" s="19" t="s">
        <v>284</v>
      </c>
      <c r="E13" s="20" t="s">
        <v>25</v>
      </c>
      <c r="F13" s="20"/>
      <c r="G13" s="21" t="s">
        <v>285</v>
      </c>
      <c r="H13" s="22" t="s">
        <v>27</v>
      </c>
      <c r="I13" s="22" t="s">
        <v>286</v>
      </c>
      <c r="J13" s="22" t="s">
        <v>287</v>
      </c>
      <c r="K13" s="20">
        <v>0</v>
      </c>
      <c r="L13" s="20" t="s">
        <v>288</v>
      </c>
      <c r="M13" s="22" t="s">
        <v>57</v>
      </c>
      <c r="N13" s="44"/>
      <c r="O13" s="23" t="str">
        <f t="shared" si="0"/>
        <v>Duy</v>
      </c>
      <c r="P13" s="13" t="str">
        <f t="shared" si="1"/>
        <v>2007</v>
      </c>
    </row>
    <row r="14" spans="1:17" ht="15.75" customHeight="1" x14ac:dyDescent="0.25">
      <c r="A14" s="29">
        <f>IF(D14="","",MAX($A$8:A13)+1)</f>
        <v>7</v>
      </c>
      <c r="B14" s="30" t="s">
        <v>289</v>
      </c>
      <c r="C14" s="31">
        <v>0</v>
      </c>
      <c r="D14" s="19" t="s">
        <v>290</v>
      </c>
      <c r="E14" s="20" t="s">
        <v>25</v>
      </c>
      <c r="F14" s="20"/>
      <c r="G14" s="21" t="s">
        <v>291</v>
      </c>
      <c r="H14" s="22" t="s">
        <v>27</v>
      </c>
      <c r="I14" s="22" t="s">
        <v>292</v>
      </c>
      <c r="J14" s="22" t="s">
        <v>293</v>
      </c>
      <c r="K14" s="20">
        <v>0</v>
      </c>
      <c r="L14" s="20" t="s">
        <v>249</v>
      </c>
      <c r="M14" s="22" t="s">
        <v>294</v>
      </c>
      <c r="N14" s="44"/>
      <c r="O14" s="23" t="str">
        <f t="shared" si="0"/>
        <v>Đạt</v>
      </c>
      <c r="P14" s="13" t="str">
        <f t="shared" si="1"/>
        <v>2007</v>
      </c>
    </row>
    <row r="15" spans="1:17" ht="15.75" customHeight="1" x14ac:dyDescent="0.25">
      <c r="A15" s="29">
        <f>IF(D15="","",MAX($A$8:A14)+1)</f>
        <v>8</v>
      </c>
      <c r="B15" s="30" t="s">
        <v>295</v>
      </c>
      <c r="C15" s="31">
        <v>0</v>
      </c>
      <c r="D15" s="19" t="s">
        <v>296</v>
      </c>
      <c r="E15" s="20" t="s">
        <v>45</v>
      </c>
      <c r="F15" s="20"/>
      <c r="G15" s="21" t="s">
        <v>297</v>
      </c>
      <c r="H15" s="22" t="s">
        <v>27</v>
      </c>
      <c r="I15" s="22" t="s">
        <v>298</v>
      </c>
      <c r="J15" s="22" t="s">
        <v>299</v>
      </c>
      <c r="K15" s="20">
        <v>0</v>
      </c>
      <c r="L15" s="20" t="s">
        <v>249</v>
      </c>
      <c r="M15" s="22" t="s">
        <v>146</v>
      </c>
      <c r="N15" s="44"/>
      <c r="O15" s="23" t="str">
        <f t="shared" si="0"/>
        <v>Hân</v>
      </c>
      <c r="P15" s="13" t="str">
        <f t="shared" si="1"/>
        <v>2007</v>
      </c>
    </row>
    <row r="16" spans="1:17" ht="15.75" customHeight="1" x14ac:dyDescent="0.25">
      <c r="A16" s="29">
        <f>IF(D16="","",MAX($A$8:A15)+1)</f>
        <v>9</v>
      </c>
      <c r="B16" s="30" t="s">
        <v>300</v>
      </c>
      <c r="C16" s="31">
        <v>0</v>
      </c>
      <c r="D16" s="19" t="s">
        <v>301</v>
      </c>
      <c r="E16" s="20" t="s">
        <v>25</v>
      </c>
      <c r="F16" s="20"/>
      <c r="G16" s="21" t="s">
        <v>302</v>
      </c>
      <c r="H16" s="22" t="s">
        <v>27</v>
      </c>
      <c r="I16" s="22" t="s">
        <v>303</v>
      </c>
      <c r="J16" s="22" t="s">
        <v>304</v>
      </c>
      <c r="K16" s="20">
        <v>0</v>
      </c>
      <c r="L16" s="20" t="s">
        <v>124</v>
      </c>
      <c r="M16" s="22" t="s">
        <v>57</v>
      </c>
      <c r="N16" s="44"/>
      <c r="O16" s="23" t="str">
        <f t="shared" si="0"/>
        <v>Hào</v>
      </c>
      <c r="P16" s="13" t="str">
        <f t="shared" si="1"/>
        <v>2007</v>
      </c>
    </row>
    <row r="17" spans="1:16" ht="15.75" customHeight="1" x14ac:dyDescent="0.25">
      <c r="A17" s="29">
        <f>IF(D17="","",MAX($A$8:A16)+1)</f>
        <v>10</v>
      </c>
      <c r="B17" s="30" t="s">
        <v>305</v>
      </c>
      <c r="C17" s="31">
        <v>0</v>
      </c>
      <c r="D17" s="19" t="s">
        <v>306</v>
      </c>
      <c r="E17" s="20" t="s">
        <v>25</v>
      </c>
      <c r="F17" s="20"/>
      <c r="G17" s="21" t="s">
        <v>307</v>
      </c>
      <c r="H17" s="22" t="s">
        <v>27</v>
      </c>
      <c r="I17" s="22" t="s">
        <v>308</v>
      </c>
      <c r="J17" s="22" t="s">
        <v>309</v>
      </c>
      <c r="K17" s="20">
        <v>0</v>
      </c>
      <c r="L17" s="20" t="s">
        <v>100</v>
      </c>
      <c r="M17" s="22" t="s">
        <v>195</v>
      </c>
      <c r="N17" s="44"/>
      <c r="O17" s="23" t="str">
        <f t="shared" si="0"/>
        <v>Hiếu</v>
      </c>
      <c r="P17" s="13" t="str">
        <f t="shared" si="1"/>
        <v>2007</v>
      </c>
    </row>
    <row r="18" spans="1:16" ht="15.75" customHeight="1" x14ac:dyDescent="0.25">
      <c r="A18" s="29">
        <f>IF(D18="","",MAX($A$8:A17)+1)</f>
        <v>11</v>
      </c>
      <c r="B18" s="30" t="s">
        <v>310</v>
      </c>
      <c r="C18" s="31">
        <v>0</v>
      </c>
      <c r="D18" s="19" t="s">
        <v>311</v>
      </c>
      <c r="E18" s="20" t="s">
        <v>45</v>
      </c>
      <c r="F18" s="20"/>
      <c r="G18" s="21" t="s">
        <v>312</v>
      </c>
      <c r="H18" s="22" t="s">
        <v>27</v>
      </c>
      <c r="I18" s="22" t="s">
        <v>313</v>
      </c>
      <c r="J18" s="22" t="s">
        <v>314</v>
      </c>
      <c r="K18" s="20">
        <v>0</v>
      </c>
      <c r="L18" s="20">
        <v>0</v>
      </c>
      <c r="M18" s="22" t="s">
        <v>92</v>
      </c>
      <c r="N18" s="44"/>
      <c r="O18" s="23" t="str">
        <f t="shared" si="0"/>
        <v>Hồng</v>
      </c>
      <c r="P18" s="13" t="str">
        <f t="shared" si="1"/>
        <v>2007</v>
      </c>
    </row>
    <row r="19" spans="1:16" ht="15.75" customHeight="1" x14ac:dyDescent="0.25">
      <c r="A19" s="29">
        <f>IF(D19="","",MAX($A$8:A18)+1)</f>
        <v>12</v>
      </c>
      <c r="B19" s="30" t="s">
        <v>315</v>
      </c>
      <c r="C19" s="31">
        <v>0</v>
      </c>
      <c r="D19" s="19" t="s">
        <v>316</v>
      </c>
      <c r="E19" s="20" t="s">
        <v>25</v>
      </c>
      <c r="F19" s="20"/>
      <c r="G19" s="21" t="s">
        <v>317</v>
      </c>
      <c r="H19" s="22" t="s">
        <v>27</v>
      </c>
      <c r="I19" s="22" t="s">
        <v>318</v>
      </c>
      <c r="J19" s="22" t="s">
        <v>319</v>
      </c>
      <c r="K19" s="20">
        <v>0</v>
      </c>
      <c r="L19" s="20" t="s">
        <v>91</v>
      </c>
      <c r="M19" s="22" t="s">
        <v>146</v>
      </c>
      <c r="N19" s="44"/>
      <c r="O19" s="23" t="str">
        <f t="shared" si="0"/>
        <v>Khoa</v>
      </c>
      <c r="P19" s="13" t="str">
        <f t="shared" si="1"/>
        <v>2007</v>
      </c>
    </row>
    <row r="20" spans="1:16" ht="15.75" customHeight="1" x14ac:dyDescent="0.25">
      <c r="A20" s="29">
        <f>IF(D20="","",MAX($A$8:A19)+1)</f>
        <v>13</v>
      </c>
      <c r="B20" s="30" t="s">
        <v>320</v>
      </c>
      <c r="C20" s="31">
        <v>0</v>
      </c>
      <c r="D20" s="19" t="s">
        <v>321</v>
      </c>
      <c r="E20" s="20" t="s">
        <v>45</v>
      </c>
      <c r="F20" s="20"/>
      <c r="G20" s="21" t="s">
        <v>322</v>
      </c>
      <c r="H20" s="22" t="s">
        <v>27</v>
      </c>
      <c r="I20" s="22" t="s">
        <v>323</v>
      </c>
      <c r="J20" s="22" t="s">
        <v>324</v>
      </c>
      <c r="K20" s="20">
        <v>0</v>
      </c>
      <c r="L20" s="20">
        <v>0</v>
      </c>
      <c r="M20" s="22" t="s">
        <v>228</v>
      </c>
      <c r="N20" s="44"/>
      <c r="O20" s="23" t="str">
        <f t="shared" si="0"/>
        <v>Khuê</v>
      </c>
      <c r="P20" s="13" t="str">
        <f t="shared" si="1"/>
        <v>2007</v>
      </c>
    </row>
    <row r="21" spans="1:16" ht="15.75" customHeight="1" x14ac:dyDescent="0.25">
      <c r="A21" s="29">
        <f>IF(D21="","",MAX($A$8:A20)+1)</f>
        <v>14</v>
      </c>
      <c r="B21" s="30" t="s">
        <v>325</v>
      </c>
      <c r="C21" s="31">
        <v>0</v>
      </c>
      <c r="D21" s="19" t="s">
        <v>326</v>
      </c>
      <c r="E21" s="20" t="s">
        <v>25</v>
      </c>
      <c r="F21" s="20"/>
      <c r="G21" s="21" t="s">
        <v>327</v>
      </c>
      <c r="H21" s="22" t="s">
        <v>27</v>
      </c>
      <c r="I21" s="22" t="s">
        <v>328</v>
      </c>
      <c r="J21" s="22" t="s">
        <v>329</v>
      </c>
      <c r="K21" s="20">
        <v>0</v>
      </c>
      <c r="L21" s="20">
        <v>0</v>
      </c>
      <c r="M21" s="22" t="s">
        <v>330</v>
      </c>
      <c r="N21" s="44"/>
      <c r="O21" s="23" t="str">
        <f t="shared" si="0"/>
        <v>Kiện</v>
      </c>
      <c r="P21" s="13" t="str">
        <f t="shared" si="1"/>
        <v>2007</v>
      </c>
    </row>
    <row r="22" spans="1:16" ht="15.75" customHeight="1" x14ac:dyDescent="0.25">
      <c r="A22" s="29">
        <f>IF(D22="","",MAX($A$8:A21)+1)</f>
        <v>15</v>
      </c>
      <c r="B22" s="30" t="s">
        <v>336</v>
      </c>
      <c r="C22" s="31">
        <v>0</v>
      </c>
      <c r="D22" s="19" t="s">
        <v>337</v>
      </c>
      <c r="E22" s="20" t="s">
        <v>25</v>
      </c>
      <c r="F22" s="20"/>
      <c r="G22" s="21" t="s">
        <v>338</v>
      </c>
      <c r="H22" s="22" t="s">
        <v>27</v>
      </c>
      <c r="I22" s="22" t="s">
        <v>339</v>
      </c>
      <c r="J22" s="22" t="s">
        <v>340</v>
      </c>
      <c r="K22" s="20">
        <v>0</v>
      </c>
      <c r="L22" s="20">
        <v>0</v>
      </c>
      <c r="M22" s="22" t="s">
        <v>341</v>
      </c>
      <c r="N22" s="44"/>
      <c r="O22" s="23" t="str">
        <f t="shared" si="0"/>
        <v>Kiệt</v>
      </c>
      <c r="P22" s="13" t="str">
        <f t="shared" si="1"/>
        <v>2007</v>
      </c>
    </row>
    <row r="23" spans="1:16" ht="15.75" customHeight="1" x14ac:dyDescent="0.25">
      <c r="A23" s="29">
        <f>IF(D23="","",MAX($A$8:A22)+1)</f>
        <v>16</v>
      </c>
      <c r="B23" s="30" t="s">
        <v>342</v>
      </c>
      <c r="C23" s="31">
        <v>0</v>
      </c>
      <c r="D23" s="19" t="s">
        <v>343</v>
      </c>
      <c r="E23" s="20" t="s">
        <v>25</v>
      </c>
      <c r="F23" s="20"/>
      <c r="G23" s="21" t="s">
        <v>46</v>
      </c>
      <c r="H23" s="22" t="s">
        <v>27</v>
      </c>
      <c r="I23" s="22" t="s">
        <v>344</v>
      </c>
      <c r="J23" s="22" t="s">
        <v>345</v>
      </c>
      <c r="K23" s="20">
        <v>0</v>
      </c>
      <c r="L23" s="20" t="s">
        <v>91</v>
      </c>
      <c r="M23" s="22" t="s">
        <v>30</v>
      </c>
      <c r="N23" s="44"/>
      <c r="O23" s="23" t="str">
        <f t="shared" si="0"/>
        <v>Kiệt</v>
      </c>
      <c r="P23" s="13" t="str">
        <f t="shared" si="1"/>
        <v>2007</v>
      </c>
    </row>
    <row r="24" spans="1:16" ht="15.75" customHeight="1" x14ac:dyDescent="0.25">
      <c r="A24" s="29">
        <f>IF(D24="","",MAX($A$8:A23)+1)</f>
        <v>17</v>
      </c>
      <c r="B24" s="30" t="s">
        <v>346</v>
      </c>
      <c r="C24" s="31">
        <v>0</v>
      </c>
      <c r="D24" s="19" t="s">
        <v>347</v>
      </c>
      <c r="E24" s="20" t="s">
        <v>45</v>
      </c>
      <c r="F24" s="20"/>
      <c r="G24" s="21" t="s">
        <v>267</v>
      </c>
      <c r="H24" s="22" t="s">
        <v>27</v>
      </c>
      <c r="I24" s="22" t="s">
        <v>348</v>
      </c>
      <c r="J24" s="22" t="s">
        <v>349</v>
      </c>
      <c r="K24" s="20">
        <v>0</v>
      </c>
      <c r="L24" s="20" t="s">
        <v>350</v>
      </c>
      <c r="M24" s="22" t="s">
        <v>57</v>
      </c>
      <c r="N24" s="44"/>
      <c r="O24" s="23" t="str">
        <f t="shared" si="0"/>
        <v>Lan</v>
      </c>
      <c r="P24" s="13" t="str">
        <f t="shared" si="1"/>
        <v>2007</v>
      </c>
    </row>
    <row r="25" spans="1:16" ht="15.75" customHeight="1" x14ac:dyDescent="0.25">
      <c r="A25" s="29">
        <f>IF(D25="","",MAX($A$8:A24)+1)</f>
        <v>18</v>
      </c>
      <c r="B25" s="30" t="s">
        <v>351</v>
      </c>
      <c r="C25" s="31">
        <v>0</v>
      </c>
      <c r="D25" s="19" t="s">
        <v>352</v>
      </c>
      <c r="E25" s="20" t="s">
        <v>45</v>
      </c>
      <c r="F25" s="20"/>
      <c r="G25" s="21" t="s">
        <v>353</v>
      </c>
      <c r="H25" s="22" t="s">
        <v>27</v>
      </c>
      <c r="I25" s="22" t="s">
        <v>354</v>
      </c>
      <c r="J25" s="22" t="s">
        <v>355</v>
      </c>
      <c r="K25" s="20">
        <v>0</v>
      </c>
      <c r="L25" s="20">
        <v>0</v>
      </c>
      <c r="M25" s="22" t="s">
        <v>356</v>
      </c>
      <c r="N25" s="44"/>
      <c r="O25" s="23" t="str">
        <f t="shared" si="0"/>
        <v>Linh</v>
      </c>
      <c r="P25" s="13" t="str">
        <f t="shared" si="1"/>
        <v>2007</v>
      </c>
    </row>
    <row r="26" spans="1:16" ht="15.75" customHeight="1" x14ac:dyDescent="0.25">
      <c r="A26" s="29">
        <f>IF(D26="","",MAX($A$8:A25)+1)</f>
        <v>19</v>
      </c>
      <c r="B26" s="30" t="s">
        <v>357</v>
      </c>
      <c r="C26" s="31">
        <v>0</v>
      </c>
      <c r="D26" s="19" t="s">
        <v>358</v>
      </c>
      <c r="E26" s="20" t="s">
        <v>25</v>
      </c>
      <c r="F26" s="20"/>
      <c r="G26" s="21" t="s">
        <v>359</v>
      </c>
      <c r="H26" s="22" t="s">
        <v>27</v>
      </c>
      <c r="I26" s="22" t="s">
        <v>360</v>
      </c>
      <c r="J26" s="22" t="s">
        <v>361</v>
      </c>
      <c r="K26" s="20">
        <v>0</v>
      </c>
      <c r="L26" s="20" t="s">
        <v>362</v>
      </c>
      <c r="M26" s="22" t="s">
        <v>330</v>
      </c>
      <c r="N26" s="44"/>
      <c r="O26" s="23" t="str">
        <f t="shared" si="0"/>
        <v>Linh</v>
      </c>
      <c r="P26" s="13" t="str">
        <f t="shared" si="1"/>
        <v>2007</v>
      </c>
    </row>
    <row r="27" spans="1:16" ht="15.75" customHeight="1" x14ac:dyDescent="0.25">
      <c r="A27" s="29">
        <f>IF(D27="","",MAX($A$8:A26)+1)</f>
        <v>20</v>
      </c>
      <c r="B27" s="30" t="s">
        <v>363</v>
      </c>
      <c r="C27" s="31">
        <v>0</v>
      </c>
      <c r="D27" s="19" t="s">
        <v>364</v>
      </c>
      <c r="E27" s="20" t="s">
        <v>25</v>
      </c>
      <c r="F27" s="20"/>
      <c r="G27" s="21" t="s">
        <v>365</v>
      </c>
      <c r="H27" s="22" t="s">
        <v>27</v>
      </c>
      <c r="I27" s="22" t="s">
        <v>366</v>
      </c>
      <c r="J27" s="22" t="s">
        <v>367</v>
      </c>
      <c r="K27" s="20">
        <v>0</v>
      </c>
      <c r="L27" s="20" t="s">
        <v>249</v>
      </c>
      <c r="M27" s="22" t="s">
        <v>50</v>
      </c>
      <c r="N27" s="44"/>
      <c r="O27" s="23" t="str">
        <f t="shared" si="0"/>
        <v>Luận</v>
      </c>
      <c r="P27" s="13" t="str">
        <f t="shared" si="1"/>
        <v>2007</v>
      </c>
    </row>
    <row r="28" spans="1:16" ht="15.75" customHeight="1" x14ac:dyDescent="0.25">
      <c r="A28" s="29">
        <f>IF(D28="","",MAX($A$8:A27)+1)</f>
        <v>21</v>
      </c>
      <c r="B28" s="30" t="s">
        <v>368</v>
      </c>
      <c r="C28" s="31">
        <v>0</v>
      </c>
      <c r="D28" s="19" t="s">
        <v>369</v>
      </c>
      <c r="E28" s="20" t="s">
        <v>45</v>
      </c>
      <c r="F28" s="20"/>
      <c r="G28" s="21" t="s">
        <v>370</v>
      </c>
      <c r="H28" s="22" t="s">
        <v>27</v>
      </c>
      <c r="I28" s="22" t="s">
        <v>371</v>
      </c>
      <c r="J28" s="22" t="s">
        <v>372</v>
      </c>
      <c r="K28" s="20">
        <v>0</v>
      </c>
      <c r="L28" s="20" t="s">
        <v>140</v>
      </c>
      <c r="M28" s="22" t="s">
        <v>195</v>
      </c>
      <c r="N28" s="44"/>
      <c r="O28" s="23" t="str">
        <f t="shared" si="0"/>
        <v>Mai</v>
      </c>
      <c r="P28" s="13" t="str">
        <f t="shared" si="1"/>
        <v>2007</v>
      </c>
    </row>
    <row r="29" spans="1:16" ht="15.75" customHeight="1" x14ac:dyDescent="0.25">
      <c r="A29" s="29">
        <f>IF(D29="","",MAX($A$8:A28)+1)</f>
        <v>22</v>
      </c>
      <c r="B29" s="30" t="s">
        <v>373</v>
      </c>
      <c r="C29" s="31">
        <v>0</v>
      </c>
      <c r="D29" s="19" t="s">
        <v>374</v>
      </c>
      <c r="E29" s="20" t="s">
        <v>45</v>
      </c>
      <c r="F29" s="20"/>
      <c r="G29" s="21" t="s">
        <v>375</v>
      </c>
      <c r="H29" s="22" t="s">
        <v>27</v>
      </c>
      <c r="I29" s="22" t="s">
        <v>376</v>
      </c>
      <c r="J29" s="22" t="s">
        <v>377</v>
      </c>
      <c r="K29" s="20">
        <v>0</v>
      </c>
      <c r="L29" s="20" t="s">
        <v>288</v>
      </c>
      <c r="M29" s="22" t="s">
        <v>170</v>
      </c>
      <c r="N29" s="44"/>
      <c r="O29" s="23" t="str">
        <f t="shared" si="0"/>
        <v>Mai</v>
      </c>
      <c r="P29" s="13" t="str">
        <f t="shared" si="1"/>
        <v>2007</v>
      </c>
    </row>
    <row r="30" spans="1:16" ht="15.75" customHeight="1" x14ac:dyDescent="0.25">
      <c r="A30" s="29">
        <f>IF(D30="","",MAX($A$8:A29)+1)</f>
        <v>23</v>
      </c>
      <c r="B30" s="30" t="s">
        <v>378</v>
      </c>
      <c r="C30" s="31">
        <v>0</v>
      </c>
      <c r="D30" s="19" t="s">
        <v>379</v>
      </c>
      <c r="E30" s="20" t="s">
        <v>25</v>
      </c>
      <c r="F30" s="20"/>
      <c r="G30" s="21" t="s">
        <v>380</v>
      </c>
      <c r="H30" s="22" t="s">
        <v>27</v>
      </c>
      <c r="I30" s="22" t="s">
        <v>381</v>
      </c>
      <c r="J30" s="22" t="s">
        <v>382</v>
      </c>
      <c r="K30" s="20">
        <v>0</v>
      </c>
      <c r="L30" s="20" t="s">
        <v>130</v>
      </c>
      <c r="M30" s="22" t="s">
        <v>270</v>
      </c>
      <c r="N30" s="44"/>
      <c r="O30" s="23" t="str">
        <f t="shared" si="0"/>
        <v>Nam</v>
      </c>
      <c r="P30" s="13" t="str">
        <f t="shared" si="1"/>
        <v>2007</v>
      </c>
    </row>
    <row r="31" spans="1:16" ht="15.75" customHeight="1" x14ac:dyDescent="0.25">
      <c r="A31" s="29">
        <f>IF(D31="","",MAX($A$8:A30)+1)</f>
        <v>24</v>
      </c>
      <c r="B31" s="30" t="s">
        <v>383</v>
      </c>
      <c r="C31" s="31">
        <v>0</v>
      </c>
      <c r="D31" s="19" t="s">
        <v>384</v>
      </c>
      <c r="E31" s="20" t="s">
        <v>45</v>
      </c>
      <c r="F31" s="20"/>
      <c r="G31" s="21" t="s">
        <v>359</v>
      </c>
      <c r="H31" s="22" t="s">
        <v>27</v>
      </c>
      <c r="I31" s="22" t="s">
        <v>385</v>
      </c>
      <c r="J31" s="22" t="s">
        <v>386</v>
      </c>
      <c r="K31" s="20">
        <v>0</v>
      </c>
      <c r="L31" s="20" t="s">
        <v>387</v>
      </c>
      <c r="M31" s="22" t="s">
        <v>50</v>
      </c>
      <c r="N31" s="44"/>
      <c r="O31" s="23" t="str">
        <f t="shared" si="0"/>
        <v>Ngân</v>
      </c>
      <c r="P31" s="13" t="str">
        <f t="shared" si="1"/>
        <v>2007</v>
      </c>
    </row>
    <row r="32" spans="1:16" ht="15.75" customHeight="1" x14ac:dyDescent="0.25">
      <c r="A32" s="29">
        <f>IF(D32="","",MAX($A$8:A31)+1)</f>
        <v>25</v>
      </c>
      <c r="B32" s="30" t="s">
        <v>388</v>
      </c>
      <c r="C32" s="31">
        <v>0</v>
      </c>
      <c r="D32" s="19" t="s">
        <v>389</v>
      </c>
      <c r="E32" s="20" t="s">
        <v>45</v>
      </c>
      <c r="F32" s="20"/>
      <c r="G32" s="21" t="s">
        <v>390</v>
      </c>
      <c r="H32" s="22" t="s">
        <v>27</v>
      </c>
      <c r="I32" s="22" t="s">
        <v>391</v>
      </c>
      <c r="J32" s="22" t="s">
        <v>392</v>
      </c>
      <c r="K32" s="20">
        <v>0</v>
      </c>
      <c r="L32" s="20" t="s">
        <v>393</v>
      </c>
      <c r="M32" s="22" t="s">
        <v>57</v>
      </c>
      <c r="N32" s="44"/>
      <c r="O32" s="23" t="str">
        <f t="shared" si="0"/>
        <v>Ngân</v>
      </c>
      <c r="P32" s="13" t="str">
        <f t="shared" si="1"/>
        <v>2007</v>
      </c>
    </row>
    <row r="33" spans="1:16" ht="15.75" customHeight="1" x14ac:dyDescent="0.25">
      <c r="A33" s="29">
        <f>IF(D33="","",MAX($A$8:A32)+1)</f>
        <v>26</v>
      </c>
      <c r="B33" s="30" t="s">
        <v>394</v>
      </c>
      <c r="C33" s="31">
        <v>0</v>
      </c>
      <c r="D33" s="19" t="s">
        <v>395</v>
      </c>
      <c r="E33" s="20" t="s">
        <v>45</v>
      </c>
      <c r="F33" s="20"/>
      <c r="G33" s="21" t="s">
        <v>396</v>
      </c>
      <c r="H33" s="22" t="s">
        <v>27</v>
      </c>
      <c r="I33" s="22" t="s">
        <v>397</v>
      </c>
      <c r="J33" s="22" t="s">
        <v>398</v>
      </c>
      <c r="K33" s="20">
        <v>0</v>
      </c>
      <c r="L33" s="20" t="s">
        <v>124</v>
      </c>
      <c r="M33" s="22" t="s">
        <v>399</v>
      </c>
      <c r="N33" s="44"/>
      <c r="O33" s="23" t="str">
        <f t="shared" si="0"/>
        <v>Ngọc</v>
      </c>
      <c r="P33" s="13" t="str">
        <f t="shared" si="1"/>
        <v>2007</v>
      </c>
    </row>
    <row r="34" spans="1:16" ht="15.75" customHeight="1" x14ac:dyDescent="0.25">
      <c r="A34" s="29">
        <f>IF(D34="","",MAX($A$8:A33)+1)</f>
        <v>27</v>
      </c>
      <c r="B34" s="30" t="s">
        <v>400</v>
      </c>
      <c r="C34" s="31">
        <v>0</v>
      </c>
      <c r="D34" s="19" t="s">
        <v>401</v>
      </c>
      <c r="E34" s="20" t="s">
        <v>45</v>
      </c>
      <c r="F34" s="20"/>
      <c r="G34" s="21" t="s">
        <v>402</v>
      </c>
      <c r="H34" s="22" t="s">
        <v>27</v>
      </c>
      <c r="I34" s="22" t="s">
        <v>403</v>
      </c>
      <c r="J34" s="22" t="s">
        <v>404</v>
      </c>
      <c r="K34" s="20">
        <v>0</v>
      </c>
      <c r="L34" s="20" t="s">
        <v>405</v>
      </c>
      <c r="M34" s="22" t="s">
        <v>406</v>
      </c>
      <c r="N34" s="44"/>
      <c r="O34" s="23" t="str">
        <f t="shared" si="0"/>
        <v>Ngọc</v>
      </c>
      <c r="P34" s="13" t="str">
        <f t="shared" si="1"/>
        <v>2007</v>
      </c>
    </row>
    <row r="35" spans="1:16" ht="15.75" customHeight="1" x14ac:dyDescent="0.25">
      <c r="A35" s="29">
        <f>IF(D35="","",MAX($A$8:A34)+1)</f>
        <v>28</v>
      </c>
      <c r="B35" s="30" t="s">
        <v>407</v>
      </c>
      <c r="C35" s="31">
        <v>0</v>
      </c>
      <c r="D35" s="19" t="s">
        <v>408</v>
      </c>
      <c r="E35" s="20" t="s">
        <v>45</v>
      </c>
      <c r="F35" s="20"/>
      <c r="G35" s="21" t="s">
        <v>409</v>
      </c>
      <c r="H35" s="22" t="s">
        <v>27</v>
      </c>
      <c r="I35" s="22" t="s">
        <v>410</v>
      </c>
      <c r="J35" s="22" t="s">
        <v>411</v>
      </c>
      <c r="K35" s="20">
        <v>0</v>
      </c>
      <c r="L35" s="20" t="s">
        <v>187</v>
      </c>
      <c r="M35" s="22" t="s">
        <v>57</v>
      </c>
      <c r="N35" s="44"/>
      <c r="O35" s="23" t="str">
        <f t="shared" si="0"/>
        <v>Ngọc</v>
      </c>
      <c r="P35" s="13" t="str">
        <f t="shared" si="1"/>
        <v>2007</v>
      </c>
    </row>
    <row r="36" spans="1:16" ht="15.75" customHeight="1" x14ac:dyDescent="0.25">
      <c r="A36" s="29">
        <f>IF(D36="","",MAX($A$8:A35)+1)</f>
        <v>29</v>
      </c>
      <c r="B36" s="30" t="s">
        <v>1636</v>
      </c>
      <c r="C36" s="31">
        <v>0</v>
      </c>
      <c r="D36" s="19" t="s">
        <v>412</v>
      </c>
      <c r="E36" s="20">
        <v>0</v>
      </c>
      <c r="F36" s="20"/>
      <c r="G36" s="21" t="s">
        <v>413</v>
      </c>
      <c r="H36" s="22" t="s">
        <v>27</v>
      </c>
      <c r="I36" s="22" t="s">
        <v>414</v>
      </c>
      <c r="J36" s="22" t="s">
        <v>415</v>
      </c>
      <c r="K36" s="20">
        <v>993</v>
      </c>
      <c r="L36" s="20">
        <v>24</v>
      </c>
      <c r="M36" s="22" t="s">
        <v>416</v>
      </c>
      <c r="N36" s="44"/>
      <c r="O36" s="23" t="str">
        <f t="shared" si="0"/>
        <v>Ngôn</v>
      </c>
      <c r="P36" s="13" t="str">
        <f t="shared" si="1"/>
        <v>2007</v>
      </c>
    </row>
    <row r="37" spans="1:16" ht="15.75" customHeight="1" x14ac:dyDescent="0.25">
      <c r="A37" s="29">
        <f>IF(D37="","",MAX($A$8:A36)+1)</f>
        <v>30</v>
      </c>
      <c r="B37" s="30" t="s">
        <v>417</v>
      </c>
      <c r="C37" s="31">
        <v>0</v>
      </c>
      <c r="D37" s="19" t="s">
        <v>418</v>
      </c>
      <c r="E37" s="20" t="s">
        <v>25</v>
      </c>
      <c r="F37" s="20"/>
      <c r="G37" s="21" t="s">
        <v>71</v>
      </c>
      <c r="H37" s="22" t="s">
        <v>27</v>
      </c>
      <c r="I37" s="22" t="s">
        <v>419</v>
      </c>
      <c r="J37" s="22" t="s">
        <v>420</v>
      </c>
      <c r="K37" s="20">
        <v>0</v>
      </c>
      <c r="L37" s="20" t="s">
        <v>130</v>
      </c>
      <c r="M37" s="22" t="s">
        <v>50</v>
      </c>
      <c r="N37" s="44"/>
      <c r="O37" s="23" t="str">
        <f t="shared" si="0"/>
        <v>Nguyên</v>
      </c>
      <c r="P37" s="13" t="str">
        <f t="shared" si="1"/>
        <v>2007</v>
      </c>
    </row>
    <row r="38" spans="1:16" ht="15.75" customHeight="1" x14ac:dyDescent="0.25">
      <c r="A38" s="29">
        <f>IF(D38="","",MAX($A$8:A37)+1)</f>
        <v>31</v>
      </c>
      <c r="B38" s="30" t="s">
        <v>421</v>
      </c>
      <c r="C38" s="31">
        <v>0</v>
      </c>
      <c r="D38" s="19" t="s">
        <v>422</v>
      </c>
      <c r="E38" s="20" t="s">
        <v>45</v>
      </c>
      <c r="F38" s="20"/>
      <c r="G38" s="21" t="s">
        <v>423</v>
      </c>
      <c r="H38" s="22" t="s">
        <v>27</v>
      </c>
      <c r="I38" s="22" t="s">
        <v>47</v>
      </c>
      <c r="J38" s="22" t="s">
        <v>424</v>
      </c>
      <c r="K38" s="20">
        <v>0</v>
      </c>
      <c r="L38" s="20" t="s">
        <v>425</v>
      </c>
      <c r="M38" s="22" t="s">
        <v>57</v>
      </c>
      <c r="N38" s="44"/>
      <c r="O38" s="23" t="str">
        <f t="shared" si="0"/>
        <v>Nhi</v>
      </c>
      <c r="P38" s="13" t="str">
        <f t="shared" si="1"/>
        <v>2007</v>
      </c>
    </row>
    <row r="39" spans="1:16" ht="15.75" customHeight="1" x14ac:dyDescent="0.25">
      <c r="A39" s="29">
        <f>IF(D39="","",MAX($A$8:A38)+1)</f>
        <v>32</v>
      </c>
      <c r="B39" s="30" t="s">
        <v>426</v>
      </c>
      <c r="C39" s="31">
        <v>0</v>
      </c>
      <c r="D39" s="19" t="s">
        <v>427</v>
      </c>
      <c r="E39" s="20" t="s">
        <v>45</v>
      </c>
      <c r="F39" s="20"/>
      <c r="G39" s="21" t="s">
        <v>428</v>
      </c>
      <c r="H39" s="22" t="s">
        <v>27</v>
      </c>
      <c r="I39" s="22" t="s">
        <v>429</v>
      </c>
      <c r="J39" s="22" t="s">
        <v>430</v>
      </c>
      <c r="K39" s="20">
        <v>0</v>
      </c>
      <c r="L39" s="20" t="s">
        <v>281</v>
      </c>
      <c r="M39" s="22" t="s">
        <v>57</v>
      </c>
      <c r="N39" s="44"/>
      <c r="O39" s="23" t="str">
        <f t="shared" si="0"/>
        <v>Nhi</v>
      </c>
      <c r="P39" s="13" t="str">
        <f t="shared" si="1"/>
        <v>2007</v>
      </c>
    </row>
    <row r="40" spans="1:16" ht="15.75" customHeight="1" x14ac:dyDescent="0.25">
      <c r="A40" s="29">
        <f>IF(D40="","",MAX($A$8:A39)+1)</f>
        <v>33</v>
      </c>
      <c r="B40" s="30" t="s">
        <v>431</v>
      </c>
      <c r="C40" s="31">
        <v>0</v>
      </c>
      <c r="D40" s="19" t="s">
        <v>87</v>
      </c>
      <c r="E40" s="20" t="s">
        <v>25</v>
      </c>
      <c r="F40" s="20"/>
      <c r="G40" s="21" t="s">
        <v>432</v>
      </c>
      <c r="H40" s="22" t="s">
        <v>27</v>
      </c>
      <c r="I40" s="22" t="s">
        <v>433</v>
      </c>
      <c r="J40" s="22" t="s">
        <v>434</v>
      </c>
      <c r="K40" s="20">
        <v>0</v>
      </c>
      <c r="L40" s="20" t="s">
        <v>91</v>
      </c>
      <c r="M40" s="22" t="s">
        <v>146</v>
      </c>
      <c r="N40" s="44"/>
      <c r="O40" s="23" t="str">
        <f t="shared" si="0"/>
        <v>Nhựt</v>
      </c>
      <c r="P40" s="13" t="str">
        <f t="shared" si="1"/>
        <v>2007</v>
      </c>
    </row>
    <row r="41" spans="1:16" ht="15.75" customHeight="1" x14ac:dyDescent="0.25">
      <c r="A41" s="29">
        <f>IF(D41="","",MAX($A$8:A40)+1)</f>
        <v>34</v>
      </c>
      <c r="B41" s="30" t="s">
        <v>435</v>
      </c>
      <c r="C41" s="31">
        <v>0</v>
      </c>
      <c r="D41" s="19" t="s">
        <v>436</v>
      </c>
      <c r="E41" s="20" t="s">
        <v>25</v>
      </c>
      <c r="F41" s="20"/>
      <c r="G41" s="21" t="s">
        <v>437</v>
      </c>
      <c r="H41" s="22" t="s">
        <v>27</v>
      </c>
      <c r="I41" s="22" t="s">
        <v>438</v>
      </c>
      <c r="J41" s="22" t="s">
        <v>439</v>
      </c>
      <c r="K41" s="20">
        <v>0</v>
      </c>
      <c r="L41" s="20" t="s">
        <v>249</v>
      </c>
      <c r="M41" s="22" t="s">
        <v>282</v>
      </c>
      <c r="N41" s="44"/>
      <c r="O41" s="23" t="str">
        <f t="shared" si="0"/>
        <v>Sang</v>
      </c>
      <c r="P41" s="13" t="str">
        <f t="shared" si="1"/>
        <v>2007</v>
      </c>
    </row>
    <row r="42" spans="1:16" ht="15.75" customHeight="1" x14ac:dyDescent="0.25">
      <c r="A42" s="29">
        <f>IF(D42="","",MAX($A$8:A41)+1)</f>
        <v>35</v>
      </c>
      <c r="B42" s="30" t="s">
        <v>440</v>
      </c>
      <c r="C42" s="31">
        <v>0</v>
      </c>
      <c r="D42" s="19" t="s">
        <v>441</v>
      </c>
      <c r="E42" s="20" t="s">
        <v>45</v>
      </c>
      <c r="F42" s="20"/>
      <c r="G42" s="21" t="s">
        <v>442</v>
      </c>
      <c r="H42" s="22" t="s">
        <v>27</v>
      </c>
      <c r="I42" s="22" t="s">
        <v>443</v>
      </c>
      <c r="J42" s="22" t="s">
        <v>444</v>
      </c>
      <c r="K42" s="20">
        <v>0</v>
      </c>
      <c r="L42" s="20" t="s">
        <v>25</v>
      </c>
      <c r="M42" s="22" t="s">
        <v>330</v>
      </c>
      <c r="N42" s="44"/>
      <c r="O42" s="23" t="str">
        <f t="shared" si="0"/>
        <v>Thanh</v>
      </c>
      <c r="P42" s="13" t="str">
        <f t="shared" si="1"/>
        <v>2007</v>
      </c>
    </row>
    <row r="43" spans="1:16" ht="15.75" customHeight="1" x14ac:dyDescent="0.25">
      <c r="A43" s="29">
        <f>IF(D43="","",MAX($A$8:A42)+1)</f>
        <v>36</v>
      </c>
      <c r="B43" s="30" t="s">
        <v>445</v>
      </c>
      <c r="C43" s="31">
        <v>0</v>
      </c>
      <c r="D43" s="19" t="s">
        <v>446</v>
      </c>
      <c r="E43" s="20" t="s">
        <v>25</v>
      </c>
      <c r="F43" s="20"/>
      <c r="G43" s="21" t="s">
        <v>447</v>
      </c>
      <c r="H43" s="22" t="s">
        <v>27</v>
      </c>
      <c r="I43" s="22" t="s">
        <v>448</v>
      </c>
      <c r="J43" s="22" t="s">
        <v>449</v>
      </c>
      <c r="K43" s="20">
        <v>0</v>
      </c>
      <c r="L43" s="20">
        <v>0</v>
      </c>
      <c r="M43" s="22" t="s">
        <v>57</v>
      </c>
      <c r="N43" s="44"/>
      <c r="O43" s="23" t="str">
        <f t="shared" si="0"/>
        <v>Thạnh</v>
      </c>
      <c r="P43" s="13" t="str">
        <f t="shared" si="1"/>
        <v>2007</v>
      </c>
    </row>
    <row r="44" spans="1:16" ht="15.75" customHeight="1" x14ac:dyDescent="0.25">
      <c r="A44" s="29">
        <f>IF(D44="","",MAX($A$8:A43)+1)</f>
        <v>37</v>
      </c>
      <c r="B44" s="30" t="s">
        <v>455</v>
      </c>
      <c r="C44" s="31">
        <v>0</v>
      </c>
      <c r="D44" s="19" t="s">
        <v>456</v>
      </c>
      <c r="E44" s="20" t="s">
        <v>45</v>
      </c>
      <c r="F44" s="20"/>
      <c r="G44" s="21" t="s">
        <v>457</v>
      </c>
      <c r="H44" s="22" t="s">
        <v>27</v>
      </c>
      <c r="I44" s="22" t="s">
        <v>458</v>
      </c>
      <c r="J44" s="22" t="s">
        <v>459</v>
      </c>
      <c r="K44" s="20">
        <v>0</v>
      </c>
      <c r="L44" s="20" t="s">
        <v>187</v>
      </c>
      <c r="M44" s="22" t="s">
        <v>146</v>
      </c>
      <c r="N44" s="44"/>
      <c r="O44" s="23" t="str">
        <f t="shared" si="0"/>
        <v>Trang</v>
      </c>
      <c r="P44" s="13" t="str">
        <f t="shared" si="1"/>
        <v>2007</v>
      </c>
    </row>
    <row r="45" spans="1:16" ht="15.75" customHeight="1" x14ac:dyDescent="0.25">
      <c r="A45" s="29">
        <f>IF(D45="","",MAX($A$8:A44)+1)</f>
        <v>38</v>
      </c>
      <c r="B45" s="30" t="s">
        <v>460</v>
      </c>
      <c r="C45" s="31">
        <v>0</v>
      </c>
      <c r="D45" s="19" t="s">
        <v>461</v>
      </c>
      <c r="E45" s="20" t="s">
        <v>45</v>
      </c>
      <c r="F45" s="20"/>
      <c r="G45" s="21" t="s">
        <v>116</v>
      </c>
      <c r="H45" s="22" t="s">
        <v>27</v>
      </c>
      <c r="I45" s="22" t="s">
        <v>462</v>
      </c>
      <c r="J45" s="22" t="s">
        <v>463</v>
      </c>
      <c r="K45" s="20">
        <v>0</v>
      </c>
      <c r="L45" s="20" t="s">
        <v>91</v>
      </c>
      <c r="M45" s="22" t="s">
        <v>464</v>
      </c>
      <c r="N45" s="44"/>
      <c r="O45" s="23" t="str">
        <f t="shared" si="0"/>
        <v>Trân</v>
      </c>
      <c r="P45" s="13" t="str">
        <f t="shared" si="1"/>
        <v>2007</v>
      </c>
    </row>
    <row r="46" spans="1:16" ht="15.75" customHeight="1" x14ac:dyDescent="0.25">
      <c r="A46" s="29" t="str">
        <f>IF(D46="","",MAX($A$8:A45)+1)</f>
        <v/>
      </c>
      <c r="B46" s="30"/>
      <c r="C46" s="31"/>
      <c r="D46" s="19"/>
      <c r="E46" s="20"/>
      <c r="F46" s="20"/>
      <c r="G46" s="21"/>
      <c r="H46" s="22"/>
      <c r="I46" s="22"/>
      <c r="J46" s="22"/>
      <c r="K46" s="20"/>
      <c r="L46" s="20"/>
      <c r="M46" s="22"/>
      <c r="N46" s="44"/>
      <c r="O46" s="23" t="str">
        <f t="shared" si="0"/>
        <v/>
      </c>
      <c r="P46" s="13" t="str">
        <f t="shared" si="1"/>
        <v/>
      </c>
    </row>
    <row r="47" spans="1:16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44"/>
      <c r="O47" s="23" t="str">
        <f t="shared" si="0"/>
        <v/>
      </c>
      <c r="P47" s="13" t="str">
        <f t="shared" si="1"/>
        <v/>
      </c>
    </row>
    <row r="48" spans="1:16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44"/>
      <c r="O48" s="23" t="str">
        <f t="shared" si="0"/>
        <v/>
      </c>
      <c r="P48" s="13" t="str">
        <f t="shared" si="1"/>
        <v/>
      </c>
    </row>
    <row r="49" spans="1:16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44"/>
      <c r="O49" s="23" t="str">
        <f t="shared" si="0"/>
        <v/>
      </c>
      <c r="P49" s="13" t="str">
        <f t="shared" si="1"/>
        <v/>
      </c>
    </row>
    <row r="50" spans="1:16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44"/>
      <c r="O50" s="23" t="str">
        <f t="shared" si="0"/>
        <v/>
      </c>
      <c r="P50" s="13" t="str">
        <f t="shared" si="1"/>
        <v/>
      </c>
    </row>
    <row r="51" spans="1:16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44"/>
      <c r="O51" s="23" t="str">
        <f t="shared" si="0"/>
        <v/>
      </c>
      <c r="P51" s="13" t="str">
        <f t="shared" si="1"/>
        <v/>
      </c>
    </row>
    <row r="52" spans="1:16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44"/>
      <c r="O52" s="23" t="str">
        <f t="shared" si="0"/>
        <v/>
      </c>
      <c r="P52" s="13" t="str">
        <f t="shared" si="1"/>
        <v/>
      </c>
    </row>
    <row r="53" spans="1:16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44"/>
      <c r="O53" s="23" t="str">
        <f t="shared" si="0"/>
        <v/>
      </c>
      <c r="P53" s="13" t="str">
        <f t="shared" si="1"/>
        <v/>
      </c>
    </row>
    <row r="54" spans="1:16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44"/>
      <c r="O54" s="23" t="str">
        <f t="shared" si="0"/>
        <v/>
      </c>
      <c r="P54" s="13" t="str">
        <f t="shared" si="1"/>
        <v/>
      </c>
    </row>
    <row r="55" spans="1:16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44"/>
      <c r="O55" s="23" t="str">
        <f t="shared" si="0"/>
        <v/>
      </c>
      <c r="P55" s="13" t="str">
        <f t="shared" si="1"/>
        <v/>
      </c>
    </row>
    <row r="56" spans="1:16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44"/>
      <c r="O56" s="23" t="str">
        <f t="shared" si="0"/>
        <v/>
      </c>
      <c r="P56" s="13" t="str">
        <f t="shared" si="1"/>
        <v/>
      </c>
    </row>
    <row r="57" spans="1:16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44"/>
      <c r="O57" s="23" t="str">
        <f t="shared" si="0"/>
        <v/>
      </c>
      <c r="P57" s="13" t="str">
        <f t="shared" si="1"/>
        <v/>
      </c>
    </row>
    <row r="58" spans="1:16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40"/>
      <c r="P58" s="37"/>
    </row>
    <row r="59" spans="1:16" ht="15.75" x14ac:dyDescent="0.25">
      <c r="C59" s="3"/>
      <c r="D59" s="99" t="str">
        <f>"Tổng kết danh sách có "&amp;COUNT($A$8:A57)&amp;" học sinh "&amp; "("&amp; COUNTIF($E$8:E57,"*x*")&amp;" nữ)"</f>
        <v>Tổng kết danh sách có 38 học sinh (20 nữ)</v>
      </c>
      <c r="E59" s="99"/>
      <c r="F59" s="99"/>
      <c r="G59" s="99"/>
      <c r="H59" s="99"/>
    </row>
    <row r="60" spans="1:16" ht="15.75" x14ac:dyDescent="0.25">
      <c r="B60" s="8"/>
      <c r="C60" s="8"/>
      <c r="D60" s="10" t="s">
        <v>17</v>
      </c>
      <c r="J60" s="11" t="s">
        <v>6</v>
      </c>
    </row>
    <row r="65" spans="2:10" x14ac:dyDescent="0.25">
      <c r="B65" s="8"/>
      <c r="C65" s="8"/>
      <c r="D65" s="45"/>
      <c r="J65" s="46" t="str">
        <f>'8a1_2021'!J65</f>
        <v>Nguyễn Thanh Hùng</v>
      </c>
    </row>
  </sheetData>
  <mergeCells count="23">
    <mergeCell ref="N6:N7"/>
    <mergeCell ref="O6:O7"/>
    <mergeCell ref="P6:P7"/>
    <mergeCell ref="D59:H59"/>
    <mergeCell ref="L5:M5"/>
    <mergeCell ref="F6:F7"/>
    <mergeCell ref="G6:G7"/>
    <mergeCell ref="H6:H7"/>
    <mergeCell ref="I6:I7"/>
    <mergeCell ref="F5:H5"/>
    <mergeCell ref="I5:J5"/>
    <mergeCell ref="J6:J7"/>
    <mergeCell ref="K6:M6"/>
    <mergeCell ref="A6:A7"/>
    <mergeCell ref="B6:B7"/>
    <mergeCell ref="C6:C7"/>
    <mergeCell ref="D6:D7"/>
    <mergeCell ref="E6:E7"/>
    <mergeCell ref="A1:D1"/>
    <mergeCell ref="F1:J1"/>
    <mergeCell ref="F2:J2"/>
    <mergeCell ref="F3:J3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Zeros="0" zoomScaleNormal="100" workbookViewId="0">
      <selection activeCell="B35" sqref="B35:N43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140625" style="2" customWidth="1"/>
    <col min="11" max="11" width="4.85546875" style="2" customWidth="1"/>
    <col min="12" max="12" width="4.28515625" style="2" customWidth="1"/>
    <col min="13" max="13" width="10.42578125" style="2" customWidth="1"/>
    <col min="14" max="14" width="9.5703125" style="2" customWidth="1"/>
    <col min="15" max="16" width="5.140625" style="2" hidden="1" customWidth="1"/>
    <col min="17" max="16384" width="8.7109375" style="2"/>
  </cols>
  <sheetData>
    <row r="1" spans="1:17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</row>
    <row r="2" spans="1:17" ht="18" customHeight="1" x14ac:dyDescent="0.25">
      <c r="B2" s="41"/>
      <c r="C2" s="3"/>
      <c r="D2" s="3"/>
      <c r="F2" s="103" t="str">
        <f>'8a1_2021'!F2:J2</f>
        <v>Vĩnh Thạnh Trung, ngày 11 tháng 9 năm 2020</v>
      </c>
      <c r="G2" s="103"/>
      <c r="H2" s="103"/>
      <c r="I2" s="103"/>
      <c r="J2" s="103"/>
      <c r="K2" s="3"/>
    </row>
    <row r="3" spans="1:17" ht="15.75" customHeight="1" x14ac:dyDescent="0.25">
      <c r="A3" s="42"/>
      <c r="B3" s="41"/>
      <c r="D3" s="105" t="s">
        <v>1654</v>
      </c>
      <c r="E3" s="5"/>
      <c r="F3" s="76" t="s">
        <v>470</v>
      </c>
      <c r="G3" s="76"/>
      <c r="H3" s="76"/>
      <c r="I3" s="76"/>
      <c r="J3" s="76"/>
      <c r="K3" s="5"/>
      <c r="L3" s="5"/>
      <c r="M3" s="5"/>
    </row>
    <row r="4" spans="1:17" ht="14.25" customHeight="1" x14ac:dyDescent="0.25">
      <c r="A4" s="4"/>
      <c r="E4" s="6"/>
      <c r="F4" s="6"/>
      <c r="G4" s="6"/>
      <c r="H4" s="104" t="str">
        <f>'8a1_2021'!H4:I4</f>
        <v>Năm học: 2020-2021</v>
      </c>
      <c r="I4" s="104"/>
      <c r="J4" s="7"/>
      <c r="K4" s="6"/>
      <c r="L4" s="6"/>
      <c r="M4" s="6"/>
      <c r="O4" s="6"/>
    </row>
    <row r="5" spans="1:17" ht="15.75" x14ac:dyDescent="0.25">
      <c r="E5" s="8"/>
      <c r="F5" s="100" t="s">
        <v>7</v>
      </c>
      <c r="G5" s="100"/>
      <c r="H5" s="100"/>
      <c r="I5" s="98" t="s">
        <v>471</v>
      </c>
      <c r="J5" s="98"/>
      <c r="K5" s="8"/>
      <c r="L5" s="92"/>
      <c r="M5" s="93"/>
    </row>
    <row r="6" spans="1:17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81" t="s">
        <v>10</v>
      </c>
      <c r="O6" s="81" t="s">
        <v>19</v>
      </c>
      <c r="P6" s="77" t="s">
        <v>18</v>
      </c>
    </row>
    <row r="7" spans="1:17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2"/>
      <c r="O7" s="82"/>
      <c r="P7" s="78"/>
    </row>
    <row r="8" spans="1:17" ht="15.75" customHeight="1" x14ac:dyDescent="0.25">
      <c r="A8" s="26">
        <f>IF(D8="","",1)</f>
        <v>1</v>
      </c>
      <c r="B8" s="27" t="s">
        <v>472</v>
      </c>
      <c r="C8" s="28">
        <v>0</v>
      </c>
      <c r="D8" s="14" t="s">
        <v>473</v>
      </c>
      <c r="E8" s="15" t="s">
        <v>45</v>
      </c>
      <c r="F8" s="15"/>
      <c r="G8" s="16" t="s">
        <v>474</v>
      </c>
      <c r="H8" s="17" t="s">
        <v>27</v>
      </c>
      <c r="I8" s="17" t="s">
        <v>475</v>
      </c>
      <c r="J8" s="17" t="s">
        <v>476</v>
      </c>
      <c r="K8" s="15">
        <v>213</v>
      </c>
      <c r="L8" s="15" t="s">
        <v>288</v>
      </c>
      <c r="M8" s="17" t="s">
        <v>57</v>
      </c>
      <c r="N8" s="43"/>
      <c r="O8" s="18" t="str">
        <f t="shared" ref="O8:O43" si="0">TRIM(RIGHT(SUBSTITUTE(TRIM(D8)," ",REPT(" ",LEN(TRIM(D8)))),LEN(TRIM(D8))))</f>
        <v>Ái</v>
      </c>
      <c r="P8" s="12" t="str">
        <f t="shared" ref="P8:P43" si="1">RIGHT(G8,4)</f>
        <v>2007</v>
      </c>
      <c r="Q8" s="9"/>
    </row>
    <row r="9" spans="1:17" ht="15.75" customHeight="1" x14ac:dyDescent="0.25">
      <c r="A9" s="29">
        <f>IF(D9="","",MAX($A$8:A8)+1)</f>
        <v>2</v>
      </c>
      <c r="B9" s="30" t="s">
        <v>477</v>
      </c>
      <c r="C9" s="31">
        <v>0</v>
      </c>
      <c r="D9" s="19" t="s">
        <v>478</v>
      </c>
      <c r="E9" s="20" t="s">
        <v>25</v>
      </c>
      <c r="F9" s="20"/>
      <c r="G9" s="21" t="s">
        <v>479</v>
      </c>
      <c r="H9" s="22" t="s">
        <v>27</v>
      </c>
      <c r="I9" s="22" t="s">
        <v>480</v>
      </c>
      <c r="J9" s="22" t="s">
        <v>481</v>
      </c>
      <c r="K9" s="20">
        <v>13</v>
      </c>
      <c r="L9" s="20" t="s">
        <v>249</v>
      </c>
      <c r="M9" s="22" t="s">
        <v>57</v>
      </c>
      <c r="N9" s="44"/>
      <c r="O9" s="23" t="str">
        <f t="shared" si="0"/>
        <v>An</v>
      </c>
      <c r="P9" s="13" t="str">
        <f t="shared" si="1"/>
        <v>2006</v>
      </c>
    </row>
    <row r="10" spans="1:17" ht="15.75" customHeight="1" x14ac:dyDescent="0.25">
      <c r="A10" s="29">
        <f>IF(D10="","",MAX($A$8:A9)+1)</f>
        <v>3</v>
      </c>
      <c r="B10" s="30" t="s">
        <v>482</v>
      </c>
      <c r="C10" s="31">
        <v>0</v>
      </c>
      <c r="D10" s="19" t="s">
        <v>483</v>
      </c>
      <c r="E10" s="20" t="s">
        <v>25</v>
      </c>
      <c r="F10" s="20"/>
      <c r="G10" s="21" t="s">
        <v>484</v>
      </c>
      <c r="H10" s="22" t="s">
        <v>27</v>
      </c>
      <c r="I10" s="22" t="s">
        <v>485</v>
      </c>
      <c r="J10" s="22" t="s">
        <v>486</v>
      </c>
      <c r="K10" s="20">
        <v>479</v>
      </c>
      <c r="L10" s="20" t="s">
        <v>152</v>
      </c>
      <c r="M10" s="22" t="s">
        <v>181</v>
      </c>
      <c r="N10" s="44"/>
      <c r="O10" s="23" t="str">
        <f t="shared" si="0"/>
        <v>Anh</v>
      </c>
      <c r="P10" s="13" t="str">
        <f t="shared" si="1"/>
        <v>2007</v>
      </c>
    </row>
    <row r="11" spans="1:17" ht="15.75" customHeight="1" x14ac:dyDescent="0.25">
      <c r="A11" s="29">
        <f>IF(D11="","",MAX($A$8:A10)+1)</f>
        <v>4</v>
      </c>
      <c r="B11" s="30" t="s">
        <v>487</v>
      </c>
      <c r="C11" s="31">
        <v>0</v>
      </c>
      <c r="D11" s="19" t="s">
        <v>488</v>
      </c>
      <c r="E11" s="20" t="s">
        <v>45</v>
      </c>
      <c r="F11" s="20"/>
      <c r="G11" s="21" t="s">
        <v>489</v>
      </c>
      <c r="H11" s="22" t="s">
        <v>27</v>
      </c>
      <c r="I11" s="22" t="s">
        <v>490</v>
      </c>
      <c r="J11" s="22" t="s">
        <v>491</v>
      </c>
      <c r="K11" s="20">
        <v>102</v>
      </c>
      <c r="L11" s="20" t="s">
        <v>130</v>
      </c>
      <c r="M11" s="22" t="s">
        <v>30</v>
      </c>
      <c r="N11" s="44"/>
      <c r="O11" s="23" t="str">
        <f t="shared" si="0"/>
        <v>Anh</v>
      </c>
      <c r="P11" s="13" t="str">
        <f t="shared" si="1"/>
        <v>2007</v>
      </c>
    </row>
    <row r="12" spans="1:17" ht="15.75" customHeight="1" x14ac:dyDescent="0.25">
      <c r="A12" s="29">
        <f>IF(D12="","",MAX($A$8:A11)+1)</f>
        <v>5</v>
      </c>
      <c r="B12" s="30" t="s">
        <v>492</v>
      </c>
      <c r="C12" s="31">
        <v>0</v>
      </c>
      <c r="D12" s="19" t="s">
        <v>493</v>
      </c>
      <c r="E12" s="20" t="s">
        <v>45</v>
      </c>
      <c r="F12" s="20"/>
      <c r="G12" s="21" t="s">
        <v>33</v>
      </c>
      <c r="H12" s="22" t="s">
        <v>27</v>
      </c>
      <c r="I12" s="22" t="s">
        <v>494</v>
      </c>
      <c r="J12" s="22" t="s">
        <v>495</v>
      </c>
      <c r="K12" s="20">
        <v>331</v>
      </c>
      <c r="L12" s="20" t="s">
        <v>93</v>
      </c>
      <c r="M12" s="22" t="s">
        <v>107</v>
      </c>
      <c r="N12" s="44"/>
      <c r="O12" s="23" t="str">
        <f t="shared" si="0"/>
        <v>Bích</v>
      </c>
      <c r="P12" s="13" t="str">
        <f t="shared" si="1"/>
        <v>2007</v>
      </c>
    </row>
    <row r="13" spans="1:17" ht="15.75" customHeight="1" x14ac:dyDescent="0.25">
      <c r="A13" s="29">
        <f>IF(D13="","",MAX($A$8:A12)+1)</f>
        <v>6</v>
      </c>
      <c r="B13" s="30" t="s">
        <v>496</v>
      </c>
      <c r="C13" s="31">
        <v>0</v>
      </c>
      <c r="D13" s="19" t="s">
        <v>497</v>
      </c>
      <c r="E13" s="20" t="s">
        <v>25</v>
      </c>
      <c r="F13" s="20"/>
      <c r="G13" s="21" t="s">
        <v>498</v>
      </c>
      <c r="H13" s="22" t="s">
        <v>27</v>
      </c>
      <c r="I13" s="22" t="s">
        <v>499</v>
      </c>
      <c r="J13" s="22" t="s">
        <v>500</v>
      </c>
      <c r="K13" s="20">
        <v>0</v>
      </c>
      <c r="L13" s="20" t="s">
        <v>187</v>
      </c>
      <c r="M13" s="22" t="s">
        <v>294</v>
      </c>
      <c r="N13" s="44"/>
      <c r="O13" s="23" t="str">
        <f t="shared" si="0"/>
        <v>Bình</v>
      </c>
      <c r="P13" s="13" t="str">
        <f t="shared" si="1"/>
        <v>2007</v>
      </c>
    </row>
    <row r="14" spans="1:17" ht="15.75" customHeight="1" x14ac:dyDescent="0.25">
      <c r="A14" s="29">
        <f>IF(D14="","",MAX($A$8:A13)+1)</f>
        <v>7</v>
      </c>
      <c r="B14" s="30" t="s">
        <v>501</v>
      </c>
      <c r="C14" s="31">
        <v>0</v>
      </c>
      <c r="D14" s="19" t="s">
        <v>502</v>
      </c>
      <c r="E14" s="20" t="s">
        <v>45</v>
      </c>
      <c r="F14" s="20"/>
      <c r="G14" s="21" t="s">
        <v>503</v>
      </c>
      <c r="H14" s="22" t="s">
        <v>27</v>
      </c>
      <c r="I14" s="22" t="s">
        <v>504</v>
      </c>
      <c r="J14" s="22" t="s">
        <v>505</v>
      </c>
      <c r="K14" s="20">
        <v>886</v>
      </c>
      <c r="L14" s="20" t="s">
        <v>506</v>
      </c>
      <c r="M14" s="22" t="s">
        <v>30</v>
      </c>
      <c r="N14" s="44"/>
      <c r="O14" s="23" t="str">
        <f t="shared" si="0"/>
        <v>Châm</v>
      </c>
      <c r="P14" s="13" t="str">
        <f t="shared" si="1"/>
        <v>2007</v>
      </c>
    </row>
    <row r="15" spans="1:17" ht="15.75" customHeight="1" x14ac:dyDescent="0.25">
      <c r="A15" s="29">
        <f>IF(D15="","",MAX($A$8:A14)+1)</f>
        <v>8</v>
      </c>
      <c r="B15" s="30" t="s">
        <v>507</v>
      </c>
      <c r="C15" s="31">
        <v>0</v>
      </c>
      <c r="D15" s="19" t="s">
        <v>508</v>
      </c>
      <c r="E15" s="20" t="s">
        <v>45</v>
      </c>
      <c r="F15" s="20"/>
      <c r="G15" s="21" t="s">
        <v>509</v>
      </c>
      <c r="H15" s="22" t="s">
        <v>27</v>
      </c>
      <c r="I15" s="22" t="s">
        <v>510</v>
      </c>
      <c r="J15" s="22" t="s">
        <v>463</v>
      </c>
      <c r="K15" s="20">
        <v>0</v>
      </c>
      <c r="L15" s="20" t="s">
        <v>91</v>
      </c>
      <c r="M15" s="22" t="s">
        <v>50</v>
      </c>
      <c r="N15" s="44"/>
      <c r="O15" s="23" t="str">
        <f t="shared" si="0"/>
        <v>Danh</v>
      </c>
      <c r="P15" s="13" t="str">
        <f t="shared" si="1"/>
        <v>2007</v>
      </c>
    </row>
    <row r="16" spans="1:17" ht="15.75" customHeight="1" x14ac:dyDescent="0.25">
      <c r="A16" s="29">
        <f>IF(D16="","",MAX($A$8:A15)+1)</f>
        <v>9</v>
      </c>
      <c r="B16" s="30" t="s">
        <v>511</v>
      </c>
      <c r="C16" s="31">
        <v>0</v>
      </c>
      <c r="D16" s="19" t="s">
        <v>512</v>
      </c>
      <c r="E16" s="20" t="s">
        <v>25</v>
      </c>
      <c r="F16" s="20"/>
      <c r="G16" s="21" t="s">
        <v>513</v>
      </c>
      <c r="H16" s="22" t="s">
        <v>27</v>
      </c>
      <c r="I16" s="22" t="s">
        <v>514</v>
      </c>
      <c r="J16" s="22" t="s">
        <v>515</v>
      </c>
      <c r="K16" s="20">
        <v>718</v>
      </c>
      <c r="L16" s="20">
        <v>18</v>
      </c>
      <c r="M16" s="22" t="s">
        <v>516</v>
      </c>
      <c r="N16" s="44"/>
      <c r="O16" s="23" t="str">
        <f t="shared" si="0"/>
        <v>Đạt</v>
      </c>
      <c r="P16" s="13" t="str">
        <f t="shared" si="1"/>
        <v>2006</v>
      </c>
    </row>
    <row r="17" spans="1:16" ht="15.75" customHeight="1" x14ac:dyDescent="0.25">
      <c r="A17" s="29">
        <f>IF(D17="","",MAX($A$8:A16)+1)</f>
        <v>10</v>
      </c>
      <c r="B17" s="30" t="s">
        <v>517</v>
      </c>
      <c r="C17" s="31">
        <v>0</v>
      </c>
      <c r="D17" s="19" t="s">
        <v>518</v>
      </c>
      <c r="E17" s="20" t="s">
        <v>45</v>
      </c>
      <c r="F17" s="20"/>
      <c r="G17" s="21" t="s">
        <v>519</v>
      </c>
      <c r="H17" s="22" t="s">
        <v>27</v>
      </c>
      <c r="I17" s="22" t="s">
        <v>520</v>
      </c>
      <c r="J17" s="22" t="s">
        <v>521</v>
      </c>
      <c r="K17" s="20">
        <v>517</v>
      </c>
      <c r="L17" s="20" t="s">
        <v>85</v>
      </c>
      <c r="M17" s="22" t="s">
        <v>30</v>
      </c>
      <c r="N17" s="44"/>
      <c r="O17" s="23" t="str">
        <f t="shared" si="0"/>
        <v>Giàu</v>
      </c>
      <c r="P17" s="13" t="str">
        <f t="shared" si="1"/>
        <v>2007</v>
      </c>
    </row>
    <row r="18" spans="1:16" ht="15.75" customHeight="1" x14ac:dyDescent="0.25">
      <c r="A18" s="29">
        <f>IF(D18="","",MAX($A$8:A17)+1)</f>
        <v>11</v>
      </c>
      <c r="B18" s="30" t="s">
        <v>522</v>
      </c>
      <c r="C18" s="31">
        <v>0</v>
      </c>
      <c r="D18" s="19" t="s">
        <v>523</v>
      </c>
      <c r="E18" s="20" t="s">
        <v>45</v>
      </c>
      <c r="F18" s="20"/>
      <c r="G18" s="21" t="s">
        <v>524</v>
      </c>
      <c r="H18" s="22" t="s">
        <v>27</v>
      </c>
      <c r="I18" s="22" t="s">
        <v>525</v>
      </c>
      <c r="J18" s="22" t="s">
        <v>526</v>
      </c>
      <c r="K18" s="20">
        <v>232</v>
      </c>
      <c r="L18" s="20" t="s">
        <v>281</v>
      </c>
      <c r="M18" s="22" t="s">
        <v>146</v>
      </c>
      <c r="N18" s="44"/>
      <c r="O18" s="23" t="str">
        <f t="shared" si="0"/>
        <v>Hà</v>
      </c>
      <c r="P18" s="13" t="str">
        <f t="shared" si="1"/>
        <v>2007</v>
      </c>
    </row>
    <row r="19" spans="1:16" ht="15.75" customHeight="1" x14ac:dyDescent="0.25">
      <c r="A19" s="29">
        <f>IF(D19="","",MAX($A$8:A18)+1)</f>
        <v>12</v>
      </c>
      <c r="B19" s="30" t="s">
        <v>527</v>
      </c>
      <c r="C19" s="31">
        <v>0</v>
      </c>
      <c r="D19" s="19" t="s">
        <v>528</v>
      </c>
      <c r="E19" s="20" t="s">
        <v>45</v>
      </c>
      <c r="F19" s="20"/>
      <c r="G19" s="21" t="s">
        <v>529</v>
      </c>
      <c r="H19" s="22" t="s">
        <v>27</v>
      </c>
      <c r="I19" s="22" t="s">
        <v>530</v>
      </c>
      <c r="J19" s="22" t="s">
        <v>531</v>
      </c>
      <c r="K19" s="20">
        <v>635</v>
      </c>
      <c r="L19" s="20" t="s">
        <v>532</v>
      </c>
      <c r="M19" s="22" t="s">
        <v>57</v>
      </c>
      <c r="N19" s="44"/>
      <c r="O19" s="23" t="str">
        <f t="shared" si="0"/>
        <v>Hân</v>
      </c>
      <c r="P19" s="13" t="str">
        <f t="shared" si="1"/>
        <v>2007</v>
      </c>
    </row>
    <row r="20" spans="1:16" ht="15.75" customHeight="1" x14ac:dyDescent="0.25">
      <c r="A20" s="29">
        <f>IF(D20="","",MAX($A$8:A19)+1)</f>
        <v>13</v>
      </c>
      <c r="B20" s="30" t="s">
        <v>533</v>
      </c>
      <c r="C20" s="31">
        <v>0</v>
      </c>
      <c r="D20" s="19" t="s">
        <v>534</v>
      </c>
      <c r="E20" s="20" t="s">
        <v>25</v>
      </c>
      <c r="F20" s="20"/>
      <c r="G20" s="21" t="s">
        <v>535</v>
      </c>
      <c r="H20" s="22" t="s">
        <v>27</v>
      </c>
      <c r="I20" s="22" t="s">
        <v>536</v>
      </c>
      <c r="J20" s="22" t="s">
        <v>537</v>
      </c>
      <c r="K20" s="20">
        <v>57</v>
      </c>
      <c r="L20" s="20" t="s">
        <v>91</v>
      </c>
      <c r="M20" s="22" t="s">
        <v>538</v>
      </c>
      <c r="N20" s="44"/>
      <c r="O20" s="23" t="str">
        <f t="shared" si="0"/>
        <v>Kiên</v>
      </c>
      <c r="P20" s="13" t="str">
        <f t="shared" si="1"/>
        <v>2007</v>
      </c>
    </row>
    <row r="21" spans="1:16" ht="15.75" customHeight="1" x14ac:dyDescent="0.25">
      <c r="A21" s="29">
        <f>IF(D21="","",MAX($A$8:A20)+1)</f>
        <v>14</v>
      </c>
      <c r="B21" s="30" t="s">
        <v>539</v>
      </c>
      <c r="C21" s="31">
        <v>0</v>
      </c>
      <c r="D21" s="19" t="s">
        <v>540</v>
      </c>
      <c r="E21" s="20" t="s">
        <v>45</v>
      </c>
      <c r="F21" s="20"/>
      <c r="G21" s="21" t="s">
        <v>541</v>
      </c>
      <c r="H21" s="22" t="s">
        <v>27</v>
      </c>
      <c r="I21" s="22" t="s">
        <v>542</v>
      </c>
      <c r="J21" s="22" t="s">
        <v>543</v>
      </c>
      <c r="K21" s="20">
        <v>598</v>
      </c>
      <c r="L21" s="20" t="s">
        <v>152</v>
      </c>
      <c r="M21" s="22" t="s">
        <v>57</v>
      </c>
      <c r="N21" s="44"/>
      <c r="O21" s="23" t="str">
        <f t="shared" si="0"/>
        <v>Kiều</v>
      </c>
      <c r="P21" s="13" t="str">
        <f t="shared" si="1"/>
        <v>2007</v>
      </c>
    </row>
    <row r="22" spans="1:16" ht="15.75" customHeight="1" x14ac:dyDescent="0.25">
      <c r="A22" s="29">
        <f>IF(D22="","",MAX($A$8:A21)+1)</f>
        <v>15</v>
      </c>
      <c r="B22" s="30" t="s">
        <v>544</v>
      </c>
      <c r="C22" s="31">
        <v>0</v>
      </c>
      <c r="D22" s="19" t="s">
        <v>545</v>
      </c>
      <c r="E22" s="20" t="s">
        <v>25</v>
      </c>
      <c r="F22" s="20"/>
      <c r="G22" s="21" t="s">
        <v>546</v>
      </c>
      <c r="H22" s="22" t="s">
        <v>27</v>
      </c>
      <c r="I22" s="22" t="s">
        <v>547</v>
      </c>
      <c r="J22" s="22" t="s">
        <v>548</v>
      </c>
      <c r="K22" s="20">
        <v>151</v>
      </c>
      <c r="L22" s="20" t="s">
        <v>288</v>
      </c>
      <c r="M22" s="22" t="s">
        <v>146</v>
      </c>
      <c r="N22" s="44"/>
      <c r="O22" s="23" t="str">
        <f t="shared" si="0"/>
        <v>Lộc</v>
      </c>
      <c r="P22" s="13" t="str">
        <f t="shared" si="1"/>
        <v>2007</v>
      </c>
    </row>
    <row r="23" spans="1:16" ht="15.75" customHeight="1" x14ac:dyDescent="0.25">
      <c r="A23" s="29">
        <f>IF(D23="","",MAX($A$8:A22)+1)</f>
        <v>16</v>
      </c>
      <c r="B23" s="30" t="s">
        <v>549</v>
      </c>
      <c r="C23" s="31">
        <v>0</v>
      </c>
      <c r="D23" s="19" t="s">
        <v>550</v>
      </c>
      <c r="E23" s="20" t="s">
        <v>25</v>
      </c>
      <c r="F23" s="20"/>
      <c r="G23" s="21" t="s">
        <v>551</v>
      </c>
      <c r="H23" s="22" t="s">
        <v>27</v>
      </c>
      <c r="I23" s="22" t="s">
        <v>552</v>
      </c>
      <c r="J23" s="22" t="s">
        <v>553</v>
      </c>
      <c r="K23" s="20">
        <v>361</v>
      </c>
      <c r="L23" s="20">
        <v>12</v>
      </c>
      <c r="M23" s="22" t="s">
        <v>294</v>
      </c>
      <c r="N23" s="44"/>
      <c r="O23" s="23" t="str">
        <f t="shared" si="0"/>
        <v>Mạnh</v>
      </c>
      <c r="P23" s="13" t="str">
        <f t="shared" si="1"/>
        <v>2007</v>
      </c>
    </row>
    <row r="24" spans="1:16" ht="15.75" customHeight="1" x14ac:dyDescent="0.25">
      <c r="A24" s="29">
        <f>IF(D24="","",MAX($A$8:A23)+1)</f>
        <v>17</v>
      </c>
      <c r="B24" s="30" t="s">
        <v>554</v>
      </c>
      <c r="C24" s="31">
        <v>0</v>
      </c>
      <c r="D24" s="19" t="s">
        <v>555</v>
      </c>
      <c r="E24" s="20" t="s">
        <v>45</v>
      </c>
      <c r="F24" s="20"/>
      <c r="G24" s="21" t="s">
        <v>556</v>
      </c>
      <c r="H24" s="22" t="s">
        <v>27</v>
      </c>
      <c r="I24" s="22" t="s">
        <v>557</v>
      </c>
      <c r="J24" s="22" t="s">
        <v>558</v>
      </c>
      <c r="K24" s="20">
        <v>871</v>
      </c>
      <c r="L24" s="20">
        <v>0</v>
      </c>
      <c r="M24" s="22" t="s">
        <v>57</v>
      </c>
      <c r="N24" s="44"/>
      <c r="O24" s="23" t="str">
        <f t="shared" si="0"/>
        <v>Ngân</v>
      </c>
      <c r="P24" s="13" t="str">
        <f t="shared" si="1"/>
        <v>2007</v>
      </c>
    </row>
    <row r="25" spans="1:16" ht="15.75" customHeight="1" x14ac:dyDescent="0.25">
      <c r="A25" s="29">
        <f>IF(D25="","",MAX($A$8:A24)+1)</f>
        <v>18</v>
      </c>
      <c r="B25" s="30" t="s">
        <v>559</v>
      </c>
      <c r="C25" s="31">
        <v>0</v>
      </c>
      <c r="D25" s="19" t="s">
        <v>560</v>
      </c>
      <c r="E25" s="20" t="s">
        <v>45</v>
      </c>
      <c r="F25" s="20"/>
      <c r="G25" s="21" t="s">
        <v>561</v>
      </c>
      <c r="H25" s="22" t="s">
        <v>27</v>
      </c>
      <c r="I25" s="22" t="s">
        <v>562</v>
      </c>
      <c r="J25" s="22" t="s">
        <v>563</v>
      </c>
      <c r="K25" s="20">
        <v>260</v>
      </c>
      <c r="L25" s="20">
        <v>9</v>
      </c>
      <c r="M25" s="22" t="s">
        <v>50</v>
      </c>
      <c r="N25" s="44"/>
      <c r="O25" s="23" t="str">
        <f t="shared" si="0"/>
        <v>Ngân</v>
      </c>
      <c r="P25" s="13" t="str">
        <f t="shared" si="1"/>
        <v>2007</v>
      </c>
    </row>
    <row r="26" spans="1:16" ht="15.75" customHeight="1" x14ac:dyDescent="0.25">
      <c r="A26" s="29">
        <f>IF(D26="","",MAX($A$8:A25)+1)</f>
        <v>19</v>
      </c>
      <c r="B26" s="30" t="s">
        <v>564</v>
      </c>
      <c r="C26" s="31">
        <v>0</v>
      </c>
      <c r="D26" s="19" t="s">
        <v>565</v>
      </c>
      <c r="E26" s="20" t="s">
        <v>45</v>
      </c>
      <c r="F26" s="20"/>
      <c r="G26" s="21" t="s">
        <v>566</v>
      </c>
      <c r="H26" s="22" t="s">
        <v>27</v>
      </c>
      <c r="I26" s="22" t="s">
        <v>567</v>
      </c>
      <c r="J26" s="22" t="s">
        <v>568</v>
      </c>
      <c r="K26" s="20">
        <v>0</v>
      </c>
      <c r="L26" s="20" t="s">
        <v>164</v>
      </c>
      <c r="M26" s="22" t="s">
        <v>57</v>
      </c>
      <c r="N26" s="44"/>
      <c r="O26" s="23" t="str">
        <f t="shared" si="0"/>
        <v>Nghi</v>
      </c>
      <c r="P26" s="13" t="str">
        <f t="shared" si="1"/>
        <v>2007</v>
      </c>
    </row>
    <row r="27" spans="1:16" ht="15.75" customHeight="1" x14ac:dyDescent="0.25">
      <c r="A27" s="29">
        <f>IF(D27="","",MAX($A$8:A26)+1)</f>
        <v>20</v>
      </c>
      <c r="B27" s="30" t="s">
        <v>569</v>
      </c>
      <c r="C27" s="31">
        <v>0</v>
      </c>
      <c r="D27" s="19" t="s">
        <v>570</v>
      </c>
      <c r="E27" s="20" t="s">
        <v>25</v>
      </c>
      <c r="F27" s="20"/>
      <c r="G27" s="21" t="s">
        <v>571</v>
      </c>
      <c r="H27" s="22" t="s">
        <v>27</v>
      </c>
      <c r="I27" s="22" t="s">
        <v>572</v>
      </c>
      <c r="J27" s="22" t="s">
        <v>111</v>
      </c>
      <c r="K27" s="20">
        <v>98</v>
      </c>
      <c r="L27" s="20" t="s">
        <v>187</v>
      </c>
      <c r="M27" s="22" t="s">
        <v>573</v>
      </c>
      <c r="N27" s="44"/>
      <c r="O27" s="23" t="str">
        <f t="shared" si="0"/>
        <v>Nghĩa</v>
      </c>
      <c r="P27" s="13" t="str">
        <f t="shared" si="1"/>
        <v>2007</v>
      </c>
    </row>
    <row r="28" spans="1:16" ht="15.75" customHeight="1" x14ac:dyDescent="0.25">
      <c r="A28" s="29">
        <f>IF(D28="","",MAX($A$8:A27)+1)</f>
        <v>21</v>
      </c>
      <c r="B28" s="30" t="s">
        <v>574</v>
      </c>
      <c r="C28" s="31">
        <v>0</v>
      </c>
      <c r="D28" s="19" t="s">
        <v>575</v>
      </c>
      <c r="E28" s="20" t="s">
        <v>25</v>
      </c>
      <c r="F28" s="20"/>
      <c r="G28" s="21" t="s">
        <v>297</v>
      </c>
      <c r="H28" s="22" t="s">
        <v>27</v>
      </c>
      <c r="I28" s="22" t="s">
        <v>576</v>
      </c>
      <c r="J28" s="22" t="s">
        <v>577</v>
      </c>
      <c r="K28" s="20">
        <v>861</v>
      </c>
      <c r="L28" s="20" t="s">
        <v>578</v>
      </c>
      <c r="M28" s="22" t="s">
        <v>50</v>
      </c>
      <c r="N28" s="44"/>
      <c r="O28" s="23" t="str">
        <f t="shared" si="0"/>
        <v>Nguyên</v>
      </c>
      <c r="P28" s="13" t="str">
        <f t="shared" si="1"/>
        <v>2007</v>
      </c>
    </row>
    <row r="29" spans="1:16" ht="15.75" customHeight="1" x14ac:dyDescent="0.25">
      <c r="A29" s="29">
        <f>IF(D29="","",MAX($A$8:A28)+1)</f>
        <v>22</v>
      </c>
      <c r="B29" s="30" t="s">
        <v>579</v>
      </c>
      <c r="C29" s="31">
        <v>0</v>
      </c>
      <c r="D29" s="19" t="s">
        <v>580</v>
      </c>
      <c r="E29" s="20" t="s">
        <v>45</v>
      </c>
      <c r="F29" s="20"/>
      <c r="G29" s="21" t="s">
        <v>581</v>
      </c>
      <c r="H29" s="22" t="s">
        <v>27</v>
      </c>
      <c r="I29" s="22" t="s">
        <v>582</v>
      </c>
      <c r="J29" s="22" t="s">
        <v>583</v>
      </c>
      <c r="K29" s="20">
        <v>207</v>
      </c>
      <c r="L29" s="20" t="s">
        <v>113</v>
      </c>
      <c r="M29" s="22" t="s">
        <v>92</v>
      </c>
      <c r="N29" s="44"/>
      <c r="O29" s="23" t="str">
        <f t="shared" si="0"/>
        <v>Nguyên</v>
      </c>
      <c r="P29" s="13" t="str">
        <f t="shared" si="1"/>
        <v>2007</v>
      </c>
    </row>
    <row r="30" spans="1:16" ht="15.75" customHeight="1" x14ac:dyDescent="0.25">
      <c r="A30" s="29">
        <f>IF(D30="","",MAX($A$8:A29)+1)</f>
        <v>23</v>
      </c>
      <c r="B30" s="30" t="s">
        <v>584</v>
      </c>
      <c r="C30" s="31">
        <v>0</v>
      </c>
      <c r="D30" s="19" t="s">
        <v>585</v>
      </c>
      <c r="E30" s="20" t="s">
        <v>25</v>
      </c>
      <c r="F30" s="20"/>
      <c r="G30" s="21" t="s">
        <v>586</v>
      </c>
      <c r="H30" s="22" t="s">
        <v>27</v>
      </c>
      <c r="I30" s="22" t="s">
        <v>587</v>
      </c>
      <c r="J30" s="22" t="s">
        <v>588</v>
      </c>
      <c r="K30" s="20">
        <v>212</v>
      </c>
      <c r="L30" s="20">
        <v>7</v>
      </c>
      <c r="M30" s="22" t="s">
        <v>294</v>
      </c>
      <c r="N30" s="44"/>
      <c r="O30" s="23" t="str">
        <f t="shared" si="0"/>
        <v>Phát</v>
      </c>
      <c r="P30" s="13" t="str">
        <f t="shared" si="1"/>
        <v>2007</v>
      </c>
    </row>
    <row r="31" spans="1:16" ht="15.75" customHeight="1" x14ac:dyDescent="0.25">
      <c r="A31" s="29">
        <f>IF(D31="","",MAX($A$8:A30)+1)</f>
        <v>24</v>
      </c>
      <c r="B31" s="30" t="s">
        <v>589</v>
      </c>
      <c r="C31" s="31">
        <v>0</v>
      </c>
      <c r="D31" s="19" t="s">
        <v>590</v>
      </c>
      <c r="E31" s="20" t="s">
        <v>25</v>
      </c>
      <c r="F31" s="20"/>
      <c r="G31" s="21" t="s">
        <v>591</v>
      </c>
      <c r="H31" s="22" t="s">
        <v>27</v>
      </c>
      <c r="I31" s="22" t="s">
        <v>592</v>
      </c>
      <c r="J31" s="22" t="s">
        <v>593</v>
      </c>
      <c r="K31" s="20">
        <v>156</v>
      </c>
      <c r="L31" s="20" t="s">
        <v>288</v>
      </c>
      <c r="M31" s="22" t="s">
        <v>146</v>
      </c>
      <c r="N31" s="44"/>
      <c r="O31" s="23" t="str">
        <f t="shared" si="0"/>
        <v>Phi</v>
      </c>
      <c r="P31" s="13" t="str">
        <f t="shared" si="1"/>
        <v>2007</v>
      </c>
    </row>
    <row r="32" spans="1:16" ht="15.75" customHeight="1" x14ac:dyDescent="0.25">
      <c r="A32" s="29">
        <f>IF(D32="","",MAX($A$8:A31)+1)</f>
        <v>25</v>
      </c>
      <c r="B32" s="30" t="s">
        <v>594</v>
      </c>
      <c r="C32" s="31">
        <v>0</v>
      </c>
      <c r="D32" s="19" t="s">
        <v>595</v>
      </c>
      <c r="E32" s="20" t="s">
        <v>25</v>
      </c>
      <c r="F32" s="20"/>
      <c r="G32" s="21" t="s">
        <v>596</v>
      </c>
      <c r="H32" s="22" t="s">
        <v>597</v>
      </c>
      <c r="I32" s="22" t="s">
        <v>174</v>
      </c>
      <c r="J32" s="22" t="s">
        <v>598</v>
      </c>
      <c r="K32" s="20">
        <v>842</v>
      </c>
      <c r="L32" s="20" t="s">
        <v>599</v>
      </c>
      <c r="M32" s="22" t="s">
        <v>30</v>
      </c>
      <c r="N32" s="44"/>
      <c r="O32" s="23" t="str">
        <f t="shared" si="0"/>
        <v>Phong</v>
      </c>
      <c r="P32" s="13" t="str">
        <f t="shared" si="1"/>
        <v>2007</v>
      </c>
    </row>
    <row r="33" spans="1:16" ht="15.75" customHeight="1" x14ac:dyDescent="0.25">
      <c r="A33" s="29">
        <f>IF(D33="","",MAX($A$8:A32)+1)</f>
        <v>26</v>
      </c>
      <c r="B33" s="30" t="s">
        <v>600</v>
      </c>
      <c r="C33" s="31">
        <v>0</v>
      </c>
      <c r="D33" s="19" t="s">
        <v>601</v>
      </c>
      <c r="E33" s="20" t="s">
        <v>25</v>
      </c>
      <c r="F33" s="20"/>
      <c r="G33" s="21" t="s">
        <v>602</v>
      </c>
      <c r="H33" s="22" t="s">
        <v>597</v>
      </c>
      <c r="I33" s="22" t="s">
        <v>603</v>
      </c>
      <c r="J33" s="22" t="s">
        <v>604</v>
      </c>
      <c r="K33" s="20">
        <v>0</v>
      </c>
      <c r="L33" s="20">
        <v>14</v>
      </c>
      <c r="M33" s="22" t="s">
        <v>50</v>
      </c>
      <c r="N33" s="44"/>
      <c r="O33" s="23" t="str">
        <f t="shared" si="0"/>
        <v>Quân</v>
      </c>
      <c r="P33" s="13" t="str">
        <f t="shared" si="1"/>
        <v>2007</v>
      </c>
    </row>
    <row r="34" spans="1:16" ht="15.75" customHeight="1" x14ac:dyDescent="0.25">
      <c r="A34" s="29">
        <f>IF(D34="","",MAX($A$8:A33)+1)</f>
        <v>27</v>
      </c>
      <c r="B34" s="30" t="s">
        <v>605</v>
      </c>
      <c r="C34" s="31">
        <v>0</v>
      </c>
      <c r="D34" s="19" t="s">
        <v>606</v>
      </c>
      <c r="E34" s="20" t="s">
        <v>45</v>
      </c>
      <c r="F34" s="20"/>
      <c r="G34" s="21" t="s">
        <v>607</v>
      </c>
      <c r="H34" s="22" t="s">
        <v>27</v>
      </c>
      <c r="I34" s="22" t="s">
        <v>608</v>
      </c>
      <c r="J34" s="22" t="s">
        <v>609</v>
      </c>
      <c r="K34" s="20">
        <v>850</v>
      </c>
      <c r="L34" s="20" t="s">
        <v>164</v>
      </c>
      <c r="M34" s="22" t="s">
        <v>57</v>
      </c>
      <c r="N34" s="44"/>
      <c r="O34" s="23" t="str">
        <f t="shared" si="0"/>
        <v>Quỳnh</v>
      </c>
      <c r="P34" s="13" t="str">
        <f t="shared" si="1"/>
        <v>2007</v>
      </c>
    </row>
    <row r="35" spans="1:16" ht="15.75" customHeight="1" x14ac:dyDescent="0.25">
      <c r="A35" s="29">
        <f>IF(D35="","",MAX($A$8:A34)+1)</f>
        <v>28</v>
      </c>
      <c r="B35" s="30" t="s">
        <v>611</v>
      </c>
      <c r="C35" s="31">
        <v>0</v>
      </c>
      <c r="D35" s="19" t="s">
        <v>612</v>
      </c>
      <c r="E35" s="20" t="s">
        <v>25</v>
      </c>
      <c r="F35" s="20"/>
      <c r="G35" s="21" t="s">
        <v>338</v>
      </c>
      <c r="H35" s="22" t="s">
        <v>27</v>
      </c>
      <c r="I35" s="22" t="s">
        <v>613</v>
      </c>
      <c r="J35" s="22" t="s">
        <v>614</v>
      </c>
      <c r="K35" s="20">
        <v>34</v>
      </c>
      <c r="L35" s="20" t="s">
        <v>91</v>
      </c>
      <c r="M35" s="22" t="s">
        <v>146</v>
      </c>
      <c r="N35" s="44"/>
      <c r="O35" s="23" t="str">
        <f t="shared" si="0"/>
        <v>Thắng</v>
      </c>
      <c r="P35" s="13" t="str">
        <f t="shared" si="1"/>
        <v>2007</v>
      </c>
    </row>
    <row r="36" spans="1:16" ht="15.75" customHeight="1" x14ac:dyDescent="0.25">
      <c r="A36" s="29">
        <f>IF(D36="","",MAX($A$8:A35)+1)</f>
        <v>29</v>
      </c>
      <c r="B36" s="30" t="s">
        <v>450</v>
      </c>
      <c r="C36" s="31">
        <v>0</v>
      </c>
      <c r="D36" s="19" t="s">
        <v>451</v>
      </c>
      <c r="E36" s="20" t="s">
        <v>45</v>
      </c>
      <c r="F36" s="20"/>
      <c r="G36" s="21" t="s">
        <v>452</v>
      </c>
      <c r="H36" s="22" t="s">
        <v>27</v>
      </c>
      <c r="I36" s="22" t="s">
        <v>453</v>
      </c>
      <c r="J36" s="22" t="s">
        <v>454</v>
      </c>
      <c r="K36" s="20">
        <v>0</v>
      </c>
      <c r="L36" s="20" t="s">
        <v>217</v>
      </c>
      <c r="M36" s="22" t="s">
        <v>57</v>
      </c>
      <c r="N36" s="44" t="s">
        <v>1615</v>
      </c>
      <c r="O36" s="23" t="str">
        <f t="shared" si="0"/>
        <v>Thư</v>
      </c>
      <c r="P36" s="13" t="str">
        <f t="shared" si="1"/>
        <v>2007</v>
      </c>
    </row>
    <row r="37" spans="1:16" ht="15.75" customHeight="1" x14ac:dyDescent="0.25">
      <c r="A37" s="29">
        <f>IF(D37="","",MAX($A$8:A36)+1)</f>
        <v>30</v>
      </c>
      <c r="B37" s="30" t="s">
        <v>611</v>
      </c>
      <c r="C37" s="31">
        <v>0</v>
      </c>
      <c r="D37" s="19" t="s">
        <v>615</v>
      </c>
      <c r="E37" s="20" t="s">
        <v>45</v>
      </c>
      <c r="F37" s="20"/>
      <c r="G37" s="21" t="s">
        <v>616</v>
      </c>
      <c r="H37" s="22" t="s">
        <v>27</v>
      </c>
      <c r="I37" s="22" t="s">
        <v>111</v>
      </c>
      <c r="J37" s="22" t="s">
        <v>617</v>
      </c>
      <c r="K37" s="20">
        <v>55</v>
      </c>
      <c r="L37" s="20" t="s">
        <v>91</v>
      </c>
      <c r="M37" s="22" t="s">
        <v>57</v>
      </c>
      <c r="N37" s="44"/>
      <c r="O37" s="23" t="str">
        <f t="shared" si="0"/>
        <v>Tú</v>
      </c>
      <c r="P37" s="13" t="str">
        <f t="shared" si="1"/>
        <v>2007</v>
      </c>
    </row>
    <row r="38" spans="1:16" ht="15.75" customHeight="1" x14ac:dyDescent="0.25">
      <c r="A38" s="29">
        <f>IF(D38="","",MAX($A$8:A37)+1)</f>
        <v>31</v>
      </c>
      <c r="B38" s="30" t="s">
        <v>618</v>
      </c>
      <c r="C38" s="31">
        <v>0</v>
      </c>
      <c r="D38" s="19" t="s">
        <v>619</v>
      </c>
      <c r="E38" s="20" t="s">
        <v>45</v>
      </c>
      <c r="F38" s="20"/>
      <c r="G38" s="21" t="s">
        <v>312</v>
      </c>
      <c r="H38" s="22" t="s">
        <v>27</v>
      </c>
      <c r="I38" s="22" t="s">
        <v>620</v>
      </c>
      <c r="J38" s="22" t="s">
        <v>621</v>
      </c>
      <c r="K38" s="20">
        <v>1087</v>
      </c>
      <c r="L38" s="20" t="s">
        <v>622</v>
      </c>
      <c r="M38" s="22" t="s">
        <v>516</v>
      </c>
      <c r="N38" s="44"/>
      <c r="O38" s="23" t="str">
        <f t="shared" si="0"/>
        <v>Tuyền</v>
      </c>
      <c r="P38" s="13" t="str">
        <f t="shared" si="1"/>
        <v>2007</v>
      </c>
    </row>
    <row r="39" spans="1:16" ht="15.75" customHeight="1" x14ac:dyDescent="0.25">
      <c r="A39" s="29">
        <f>IF(D39="","",MAX($A$8:A38)+1)</f>
        <v>32</v>
      </c>
      <c r="B39" s="30" t="s">
        <v>623</v>
      </c>
      <c r="C39" s="31">
        <v>0</v>
      </c>
      <c r="D39" s="19" t="s">
        <v>624</v>
      </c>
      <c r="E39" s="20" t="s">
        <v>45</v>
      </c>
      <c r="F39" s="20"/>
      <c r="G39" s="21" t="s">
        <v>116</v>
      </c>
      <c r="H39" s="22" t="s">
        <v>27</v>
      </c>
      <c r="I39" s="22" t="s">
        <v>625</v>
      </c>
      <c r="J39" s="22" t="s">
        <v>626</v>
      </c>
      <c r="K39" s="20">
        <v>717</v>
      </c>
      <c r="L39" s="20">
        <v>7</v>
      </c>
      <c r="M39" s="22" t="s">
        <v>30</v>
      </c>
      <c r="N39" s="44"/>
      <c r="O39" s="23" t="str">
        <f t="shared" si="0"/>
        <v>Vàng</v>
      </c>
      <c r="P39" s="13" t="str">
        <f t="shared" si="1"/>
        <v>2007</v>
      </c>
    </row>
    <row r="40" spans="1:16" ht="15.75" customHeight="1" x14ac:dyDescent="0.25">
      <c r="A40" s="29">
        <f>IF(D40="","",MAX($A$8:A39)+1)</f>
        <v>33</v>
      </c>
      <c r="B40" s="30" t="s">
        <v>627</v>
      </c>
      <c r="C40" s="31">
        <v>0</v>
      </c>
      <c r="D40" s="19" t="s">
        <v>628</v>
      </c>
      <c r="E40" s="20" t="s">
        <v>45</v>
      </c>
      <c r="F40" s="20"/>
      <c r="G40" s="21" t="s">
        <v>629</v>
      </c>
      <c r="H40" s="22" t="s">
        <v>27</v>
      </c>
      <c r="I40" s="22" t="s">
        <v>630</v>
      </c>
      <c r="J40" s="22" t="s">
        <v>631</v>
      </c>
      <c r="K40" s="20">
        <v>6</v>
      </c>
      <c r="L40" s="20" t="s">
        <v>249</v>
      </c>
      <c r="M40" s="22" t="s">
        <v>632</v>
      </c>
      <c r="N40" s="44"/>
      <c r="O40" s="23" t="str">
        <f t="shared" si="0"/>
        <v>Vi</v>
      </c>
      <c r="P40" s="13" t="str">
        <f t="shared" si="1"/>
        <v>2007</v>
      </c>
    </row>
    <row r="41" spans="1:16" ht="15.75" customHeight="1" x14ac:dyDescent="0.25">
      <c r="A41" s="29">
        <f>IF(D41="","",MAX($A$8:A40)+1)</f>
        <v>34</v>
      </c>
      <c r="B41" s="30" t="s">
        <v>633</v>
      </c>
      <c r="C41" s="31" t="s">
        <v>634</v>
      </c>
      <c r="D41" s="19" t="s">
        <v>635</v>
      </c>
      <c r="E41" s="20">
        <v>0</v>
      </c>
      <c r="F41" s="20"/>
      <c r="G41" s="21" t="s">
        <v>636</v>
      </c>
      <c r="H41" s="22" t="s">
        <v>27</v>
      </c>
      <c r="I41" s="22" t="s">
        <v>637</v>
      </c>
      <c r="J41" s="22" t="s">
        <v>638</v>
      </c>
      <c r="K41" s="20">
        <v>226</v>
      </c>
      <c r="L41" s="20">
        <v>8</v>
      </c>
      <c r="M41" s="22" t="s">
        <v>294</v>
      </c>
      <c r="N41" s="44"/>
      <c r="O41" s="23" t="str">
        <f t="shared" si="0"/>
        <v>Vững</v>
      </c>
      <c r="P41" s="13" t="str">
        <f t="shared" si="1"/>
        <v>2006</v>
      </c>
    </row>
    <row r="42" spans="1:16" ht="15.75" customHeight="1" x14ac:dyDescent="0.25">
      <c r="A42" s="29">
        <f>IF(D42="","",MAX($A$8:A41)+1)</f>
        <v>35</v>
      </c>
      <c r="B42" s="30" t="s">
        <v>639</v>
      </c>
      <c r="C42" s="31">
        <v>0</v>
      </c>
      <c r="D42" s="19" t="s">
        <v>640</v>
      </c>
      <c r="E42" s="20" t="s">
        <v>45</v>
      </c>
      <c r="F42" s="20"/>
      <c r="G42" s="21" t="s">
        <v>641</v>
      </c>
      <c r="H42" s="22" t="s">
        <v>27</v>
      </c>
      <c r="I42" s="22" t="s">
        <v>642</v>
      </c>
      <c r="J42" s="22" t="s">
        <v>463</v>
      </c>
      <c r="K42" s="20">
        <v>173</v>
      </c>
      <c r="L42" s="20" t="s">
        <v>187</v>
      </c>
      <c r="M42" s="22" t="s">
        <v>57</v>
      </c>
      <c r="N42" s="44"/>
      <c r="O42" s="23" t="str">
        <f t="shared" si="0"/>
        <v>Yến</v>
      </c>
      <c r="P42" s="13" t="str">
        <f t="shared" si="1"/>
        <v>2007</v>
      </c>
    </row>
    <row r="43" spans="1:16" ht="15.75" customHeight="1" x14ac:dyDescent="0.25">
      <c r="A43" s="29" t="str">
        <f>IF(D43="","",MAX($A$8:A42)+1)</f>
        <v/>
      </c>
      <c r="B43" s="30"/>
      <c r="C43" s="31"/>
      <c r="D43" s="19"/>
      <c r="E43" s="20"/>
      <c r="F43" s="20"/>
      <c r="G43" s="21"/>
      <c r="H43" s="22"/>
      <c r="I43" s="22"/>
      <c r="J43" s="22"/>
      <c r="K43" s="20"/>
      <c r="L43" s="20"/>
      <c r="M43" s="22"/>
      <c r="N43" s="44"/>
      <c r="O43" s="23" t="str">
        <f t="shared" si="0"/>
        <v/>
      </c>
      <c r="P43" s="13" t="str">
        <f t="shared" si="1"/>
        <v/>
      </c>
    </row>
    <row r="44" spans="1:16" ht="15.75" customHeight="1" x14ac:dyDescent="0.25">
      <c r="A44" s="29" t="str">
        <f>IF(D44="","",MAX($A$8:A43)+1)</f>
        <v/>
      </c>
      <c r="B44" s="30"/>
      <c r="C44" s="31"/>
      <c r="D44" s="19"/>
      <c r="E44" s="20"/>
      <c r="F44" s="20"/>
      <c r="G44" s="21"/>
      <c r="H44" s="22"/>
      <c r="I44" s="22"/>
      <c r="J44" s="22"/>
      <c r="K44" s="20"/>
      <c r="L44" s="20"/>
      <c r="M44" s="22"/>
      <c r="N44" s="44"/>
      <c r="O44" s="23" t="str">
        <f t="shared" ref="O44:O57" si="2">TRIM(RIGHT(SUBSTITUTE(TRIM(D44)," ",REPT(" ",LEN(TRIM(D44)))),LEN(TRIM(D44))))</f>
        <v/>
      </c>
      <c r="P44" s="13" t="str">
        <f t="shared" ref="P44:P57" si="3">RIGHT(G44,4)</f>
        <v/>
      </c>
    </row>
    <row r="45" spans="1:16" ht="15.75" customHeight="1" x14ac:dyDescent="0.25">
      <c r="A45" s="29" t="str">
        <f>IF(D45="","",MAX($A$8:A44)+1)</f>
        <v/>
      </c>
      <c r="B45" s="30"/>
      <c r="C45" s="31"/>
      <c r="D45" s="19"/>
      <c r="E45" s="20"/>
      <c r="F45" s="20"/>
      <c r="G45" s="21"/>
      <c r="H45" s="22"/>
      <c r="I45" s="22"/>
      <c r="J45" s="22"/>
      <c r="K45" s="20"/>
      <c r="L45" s="20"/>
      <c r="M45" s="22"/>
      <c r="N45" s="44"/>
      <c r="O45" s="23" t="str">
        <f t="shared" si="2"/>
        <v/>
      </c>
      <c r="P45" s="13" t="str">
        <f t="shared" si="3"/>
        <v/>
      </c>
    </row>
    <row r="46" spans="1:16" ht="15.75" customHeight="1" x14ac:dyDescent="0.25">
      <c r="A46" s="29" t="str">
        <f>IF(D46="","",MAX($A$8:A45)+1)</f>
        <v/>
      </c>
      <c r="B46" s="30"/>
      <c r="C46" s="31"/>
      <c r="D46" s="19"/>
      <c r="E46" s="20"/>
      <c r="F46" s="20"/>
      <c r="G46" s="21"/>
      <c r="H46" s="22"/>
      <c r="I46" s="22"/>
      <c r="J46" s="22"/>
      <c r="K46" s="20"/>
      <c r="L46" s="20"/>
      <c r="M46" s="22"/>
      <c r="N46" s="44"/>
      <c r="O46" s="23" t="str">
        <f t="shared" si="2"/>
        <v/>
      </c>
      <c r="P46" s="13" t="str">
        <f t="shared" si="3"/>
        <v/>
      </c>
    </row>
    <row r="47" spans="1:16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44"/>
      <c r="O47" s="23" t="str">
        <f t="shared" si="2"/>
        <v/>
      </c>
      <c r="P47" s="13" t="str">
        <f t="shared" si="3"/>
        <v/>
      </c>
    </row>
    <row r="48" spans="1:16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44"/>
      <c r="O48" s="23" t="str">
        <f t="shared" si="2"/>
        <v/>
      </c>
      <c r="P48" s="13" t="str">
        <f t="shared" si="3"/>
        <v/>
      </c>
    </row>
    <row r="49" spans="1:16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44"/>
      <c r="O49" s="23" t="str">
        <f t="shared" si="2"/>
        <v/>
      </c>
      <c r="P49" s="13" t="str">
        <f t="shared" si="3"/>
        <v/>
      </c>
    </row>
    <row r="50" spans="1:16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44"/>
      <c r="O50" s="23" t="str">
        <f t="shared" si="2"/>
        <v/>
      </c>
      <c r="P50" s="13" t="str">
        <f t="shared" si="3"/>
        <v/>
      </c>
    </row>
    <row r="51" spans="1:16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44"/>
      <c r="O51" s="23" t="str">
        <f t="shared" si="2"/>
        <v/>
      </c>
      <c r="P51" s="13" t="str">
        <f t="shared" si="3"/>
        <v/>
      </c>
    </row>
    <row r="52" spans="1:16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44"/>
      <c r="O52" s="23" t="str">
        <f t="shared" si="2"/>
        <v/>
      </c>
      <c r="P52" s="13" t="str">
        <f t="shared" si="3"/>
        <v/>
      </c>
    </row>
    <row r="53" spans="1:16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44"/>
      <c r="O53" s="23" t="str">
        <f t="shared" si="2"/>
        <v/>
      </c>
      <c r="P53" s="13" t="str">
        <f t="shared" si="3"/>
        <v/>
      </c>
    </row>
    <row r="54" spans="1:16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44"/>
      <c r="O54" s="23" t="str">
        <f t="shared" si="2"/>
        <v/>
      </c>
      <c r="P54" s="13" t="str">
        <f t="shared" si="3"/>
        <v/>
      </c>
    </row>
    <row r="55" spans="1:16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44"/>
      <c r="O55" s="23" t="str">
        <f t="shared" si="2"/>
        <v/>
      </c>
      <c r="P55" s="13" t="str">
        <f t="shared" si="3"/>
        <v/>
      </c>
    </row>
    <row r="56" spans="1:16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44"/>
      <c r="O56" s="23" t="str">
        <f t="shared" si="2"/>
        <v/>
      </c>
      <c r="P56" s="13" t="str">
        <f t="shared" si="3"/>
        <v/>
      </c>
    </row>
    <row r="57" spans="1:16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44"/>
      <c r="O57" s="23" t="str">
        <f t="shared" si="2"/>
        <v/>
      </c>
      <c r="P57" s="13" t="str">
        <f t="shared" si="3"/>
        <v/>
      </c>
    </row>
    <row r="58" spans="1:16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40"/>
      <c r="P58" s="37"/>
    </row>
    <row r="59" spans="1:16" ht="15.75" x14ac:dyDescent="0.25">
      <c r="C59" s="3"/>
      <c r="D59" s="99" t="str">
        <f>"Tổng kết danh sách có "&amp;COUNT($A$8:A57)&amp;" học sinh "&amp; "("&amp; COUNTIF($E$8:E57,"*x*")&amp;" nữ)"</f>
        <v>Tổng kết danh sách có 35 học sinh (20 nữ)</v>
      </c>
      <c r="E59" s="99"/>
      <c r="F59" s="99"/>
      <c r="G59" s="99"/>
      <c r="H59" s="99"/>
    </row>
    <row r="60" spans="1:16" ht="15.75" x14ac:dyDescent="0.25">
      <c r="B60" s="8"/>
      <c r="C60" s="8"/>
      <c r="D60" s="10" t="s">
        <v>17</v>
      </c>
      <c r="J60" s="11" t="s">
        <v>6</v>
      </c>
    </row>
    <row r="65" spans="2:10" x14ac:dyDescent="0.25">
      <c r="B65" s="8"/>
      <c r="C65" s="8"/>
      <c r="D65" s="45"/>
      <c r="J65" s="46" t="str">
        <f>'8a1_2021'!J65</f>
        <v>Nguyễn Thanh Hùng</v>
      </c>
    </row>
  </sheetData>
  <sortState ref="B8:Q43">
    <sortCondition ref="O8:O43"/>
    <sortCondition ref="D8:D43"/>
  </sortState>
  <mergeCells count="23">
    <mergeCell ref="N6:N7"/>
    <mergeCell ref="O6:O7"/>
    <mergeCell ref="P6:P7"/>
    <mergeCell ref="D59:H59"/>
    <mergeCell ref="L5:M5"/>
    <mergeCell ref="F6:F7"/>
    <mergeCell ref="G6:G7"/>
    <mergeCell ref="H6:H7"/>
    <mergeCell ref="I6:I7"/>
    <mergeCell ref="F5:H5"/>
    <mergeCell ref="I5:J5"/>
    <mergeCell ref="J6:J7"/>
    <mergeCell ref="K6:M6"/>
    <mergeCell ref="A6:A7"/>
    <mergeCell ref="B6:B7"/>
    <mergeCell ref="C6:C7"/>
    <mergeCell ref="D6:D7"/>
    <mergeCell ref="E6:E7"/>
    <mergeCell ref="A1:D1"/>
    <mergeCell ref="F1:J1"/>
    <mergeCell ref="F2:J2"/>
    <mergeCell ref="F3:J3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Zeros="0" topLeftCell="A55" zoomScaleNormal="100" workbookViewId="0">
      <selection activeCell="H64" sqref="H64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140625" style="2" customWidth="1"/>
    <col min="11" max="11" width="4.85546875" style="2" customWidth="1"/>
    <col min="12" max="12" width="4.28515625" style="2" customWidth="1"/>
    <col min="13" max="13" width="10.42578125" style="2" customWidth="1"/>
    <col min="14" max="14" width="9.5703125" style="2" customWidth="1"/>
    <col min="15" max="16" width="5.140625" style="2" hidden="1" customWidth="1"/>
    <col min="17" max="16384" width="8.7109375" style="2"/>
  </cols>
  <sheetData>
    <row r="1" spans="1:17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</row>
    <row r="2" spans="1:17" ht="18" customHeight="1" x14ac:dyDescent="0.25">
      <c r="B2" s="41"/>
      <c r="C2" s="3"/>
      <c r="D2" s="3"/>
      <c r="F2" s="103" t="str">
        <f>'8a1_2021'!F2:J2</f>
        <v>Vĩnh Thạnh Trung, ngày 11 tháng 9 năm 2020</v>
      </c>
      <c r="G2" s="103"/>
      <c r="H2" s="103"/>
      <c r="I2" s="103"/>
      <c r="J2" s="103"/>
      <c r="K2" s="3"/>
    </row>
    <row r="3" spans="1:17" ht="15.75" customHeight="1" x14ac:dyDescent="0.25">
      <c r="A3" s="42"/>
      <c r="B3" s="41"/>
      <c r="D3" s="105" t="s">
        <v>1654</v>
      </c>
      <c r="E3" s="5"/>
      <c r="F3" s="76" t="s">
        <v>643</v>
      </c>
      <c r="G3" s="76"/>
      <c r="H3" s="76"/>
      <c r="I3" s="76"/>
      <c r="J3" s="76"/>
      <c r="K3" s="5"/>
      <c r="L3" s="5"/>
      <c r="M3" s="5"/>
    </row>
    <row r="4" spans="1:17" ht="14.25" customHeight="1" x14ac:dyDescent="0.25">
      <c r="A4" s="4"/>
      <c r="E4" s="6"/>
      <c r="F4" s="6"/>
      <c r="G4" s="6"/>
      <c r="H4" s="104" t="str">
        <f>'8a1_2021'!H4:I4</f>
        <v>Năm học: 2020-2021</v>
      </c>
      <c r="I4" s="104"/>
      <c r="J4" s="7"/>
      <c r="K4" s="6"/>
      <c r="L4" s="6"/>
      <c r="M4" s="6"/>
      <c r="O4" s="6"/>
    </row>
    <row r="5" spans="1:17" ht="15.75" x14ac:dyDescent="0.25">
      <c r="E5" s="8"/>
      <c r="F5" s="100" t="s">
        <v>7</v>
      </c>
      <c r="G5" s="100"/>
      <c r="H5" s="100"/>
      <c r="I5" s="98" t="s">
        <v>443</v>
      </c>
      <c r="J5" s="98"/>
      <c r="K5" s="8"/>
      <c r="L5" s="92"/>
      <c r="M5" s="93"/>
    </row>
    <row r="6" spans="1:17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81" t="s">
        <v>10</v>
      </c>
      <c r="O6" s="81" t="s">
        <v>19</v>
      </c>
      <c r="P6" s="77" t="s">
        <v>18</v>
      </c>
    </row>
    <row r="7" spans="1:17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2"/>
      <c r="O7" s="82"/>
      <c r="P7" s="78"/>
    </row>
    <row r="8" spans="1:17" ht="15.75" customHeight="1" x14ac:dyDescent="0.25">
      <c r="A8" s="26">
        <f>IF(D8="","",1)</f>
        <v>1</v>
      </c>
      <c r="B8" s="27" t="s">
        <v>644</v>
      </c>
      <c r="C8" s="28">
        <v>0</v>
      </c>
      <c r="D8" s="14" t="s">
        <v>645</v>
      </c>
      <c r="E8" s="15" t="s">
        <v>25</v>
      </c>
      <c r="F8" s="15"/>
      <c r="G8" s="16" t="s">
        <v>278</v>
      </c>
      <c r="H8" s="17" t="s">
        <v>27</v>
      </c>
      <c r="I8" s="17" t="s">
        <v>646</v>
      </c>
      <c r="J8" s="17" t="s">
        <v>647</v>
      </c>
      <c r="K8" s="15">
        <v>400</v>
      </c>
      <c r="L8" s="15">
        <v>11</v>
      </c>
      <c r="M8" s="17" t="s">
        <v>57</v>
      </c>
      <c r="N8" s="43"/>
      <c r="O8" s="18" t="str">
        <f t="shared" ref="O8:O44" si="0">TRIM(RIGHT(SUBSTITUTE(TRIM(D8)," ",REPT(" ",LEN(TRIM(D8)))),LEN(TRIM(D8))))</f>
        <v>An</v>
      </c>
      <c r="P8" s="12" t="str">
        <f t="shared" ref="P8:P44" si="1">RIGHT(G8,4)</f>
        <v>2007</v>
      </c>
      <c r="Q8" s="9"/>
    </row>
    <row r="9" spans="1:17" ht="15.75" customHeight="1" x14ac:dyDescent="0.25">
      <c r="A9" s="29">
        <f>IF(D9="","",MAX($A$8:A8)+1)</f>
        <v>2</v>
      </c>
      <c r="B9" s="30" t="s">
        <v>648</v>
      </c>
      <c r="C9" s="31">
        <v>0</v>
      </c>
      <c r="D9" s="19" t="s">
        <v>649</v>
      </c>
      <c r="E9" s="20" t="s">
        <v>45</v>
      </c>
      <c r="F9" s="20"/>
      <c r="G9" s="21" t="s">
        <v>650</v>
      </c>
      <c r="H9" s="22" t="s">
        <v>27</v>
      </c>
      <c r="I9" s="22" t="s">
        <v>651</v>
      </c>
      <c r="J9" s="22" t="s">
        <v>652</v>
      </c>
      <c r="K9" s="20">
        <v>718</v>
      </c>
      <c r="L9" s="20">
        <v>20</v>
      </c>
      <c r="M9" s="22" t="s">
        <v>57</v>
      </c>
      <c r="N9" s="44"/>
      <c r="O9" s="23" t="str">
        <f t="shared" si="0"/>
        <v>Anh</v>
      </c>
      <c r="P9" s="13" t="str">
        <f t="shared" si="1"/>
        <v>2007</v>
      </c>
    </row>
    <row r="10" spans="1:17" ht="15.75" customHeight="1" x14ac:dyDescent="0.25">
      <c r="A10" s="29">
        <f>IF(D10="","",MAX($A$8:A9)+1)</f>
        <v>3</v>
      </c>
      <c r="B10" s="30" t="s">
        <v>653</v>
      </c>
      <c r="C10" s="31">
        <v>0</v>
      </c>
      <c r="D10" s="19" t="s">
        <v>654</v>
      </c>
      <c r="E10" s="20">
        <v>0</v>
      </c>
      <c r="F10" s="20"/>
      <c r="G10" s="21" t="s">
        <v>655</v>
      </c>
      <c r="H10" s="22" t="s">
        <v>27</v>
      </c>
      <c r="I10" s="22" t="s">
        <v>25</v>
      </c>
      <c r="J10" s="22" t="s">
        <v>656</v>
      </c>
      <c r="K10" s="20">
        <v>216</v>
      </c>
      <c r="L10" s="20">
        <v>8</v>
      </c>
      <c r="M10" s="22" t="s">
        <v>270</v>
      </c>
      <c r="N10" s="44"/>
      <c r="O10" s="23" t="str">
        <f t="shared" si="0"/>
        <v>Chánh</v>
      </c>
      <c r="P10" s="13" t="str">
        <f t="shared" si="1"/>
        <v>2007</v>
      </c>
    </row>
    <row r="11" spans="1:17" ht="15.75" customHeight="1" x14ac:dyDescent="0.25">
      <c r="A11" s="29">
        <f>IF(D11="","",MAX($A$8:A10)+1)</f>
        <v>4</v>
      </c>
      <c r="B11" s="30" t="s">
        <v>657</v>
      </c>
      <c r="C11" s="31">
        <v>0</v>
      </c>
      <c r="D11" s="19" t="s">
        <v>658</v>
      </c>
      <c r="E11" s="20" t="s">
        <v>45</v>
      </c>
      <c r="F11" s="20"/>
      <c r="G11" s="21" t="s">
        <v>659</v>
      </c>
      <c r="H11" s="22" t="s">
        <v>27</v>
      </c>
      <c r="I11" s="22" t="s">
        <v>660</v>
      </c>
      <c r="J11" s="22" t="s">
        <v>583</v>
      </c>
      <c r="K11" s="20">
        <v>1096</v>
      </c>
      <c r="L11" s="20">
        <v>37</v>
      </c>
      <c r="M11" s="22" t="s">
        <v>50</v>
      </c>
      <c r="N11" s="44"/>
      <c r="O11" s="23" t="str">
        <f t="shared" si="0"/>
        <v>Cương</v>
      </c>
      <c r="P11" s="13" t="str">
        <f t="shared" si="1"/>
        <v>2007</v>
      </c>
    </row>
    <row r="12" spans="1:17" ht="15.75" customHeight="1" x14ac:dyDescent="0.25">
      <c r="A12" s="29">
        <f>IF(D12="","",MAX($A$8:A11)+1)</f>
        <v>5</v>
      </c>
      <c r="B12" s="30" t="s">
        <v>661</v>
      </c>
      <c r="C12" s="31">
        <v>0</v>
      </c>
      <c r="D12" s="19" t="s">
        <v>662</v>
      </c>
      <c r="E12" s="20" t="s">
        <v>45</v>
      </c>
      <c r="F12" s="20"/>
      <c r="G12" s="21" t="s">
        <v>663</v>
      </c>
      <c r="H12" s="22" t="s">
        <v>27</v>
      </c>
      <c r="I12" s="22" t="s">
        <v>664</v>
      </c>
      <c r="J12" s="22" t="s">
        <v>665</v>
      </c>
      <c r="K12" s="20">
        <v>540</v>
      </c>
      <c r="L12" s="20">
        <v>14</v>
      </c>
      <c r="M12" s="22" t="s">
        <v>666</v>
      </c>
      <c r="N12" s="44"/>
      <c r="O12" s="23" t="str">
        <f t="shared" si="0"/>
        <v>Hân</v>
      </c>
      <c r="P12" s="13" t="str">
        <f t="shared" si="1"/>
        <v>2007</v>
      </c>
    </row>
    <row r="13" spans="1:17" ht="15.75" customHeight="1" x14ac:dyDescent="0.25">
      <c r="A13" s="29">
        <f>IF(D13="","",MAX($A$8:A12)+1)</f>
        <v>6</v>
      </c>
      <c r="B13" s="30" t="s">
        <v>667</v>
      </c>
      <c r="C13" s="31">
        <v>0</v>
      </c>
      <c r="D13" s="19" t="s">
        <v>668</v>
      </c>
      <c r="E13" s="20" t="s">
        <v>45</v>
      </c>
      <c r="F13" s="20"/>
      <c r="G13" s="21" t="s">
        <v>669</v>
      </c>
      <c r="H13" s="22" t="s">
        <v>27</v>
      </c>
      <c r="I13" s="22" t="s">
        <v>670</v>
      </c>
      <c r="J13" s="22" t="s">
        <v>671</v>
      </c>
      <c r="K13" s="20">
        <v>169</v>
      </c>
      <c r="L13" s="20">
        <v>6</v>
      </c>
      <c r="M13" s="22" t="s">
        <v>270</v>
      </c>
      <c r="N13" s="44"/>
      <c r="O13" s="23" t="str">
        <f t="shared" si="0"/>
        <v>Hạnh</v>
      </c>
      <c r="P13" s="13" t="str">
        <f t="shared" si="1"/>
        <v>2007</v>
      </c>
    </row>
    <row r="14" spans="1:17" ht="15.75" customHeight="1" x14ac:dyDescent="0.25">
      <c r="A14" s="29">
        <f>IF(D14="","",MAX($A$8:A13)+1)</f>
        <v>7</v>
      </c>
      <c r="B14" s="30" t="s">
        <v>672</v>
      </c>
      <c r="C14" s="31">
        <v>0</v>
      </c>
      <c r="D14" s="19" t="s">
        <v>673</v>
      </c>
      <c r="E14" s="20" t="s">
        <v>45</v>
      </c>
      <c r="F14" s="20"/>
      <c r="G14" s="21" t="s">
        <v>674</v>
      </c>
      <c r="H14" s="22" t="s">
        <v>27</v>
      </c>
      <c r="I14" s="22" t="s">
        <v>675</v>
      </c>
      <c r="J14" s="22" t="s">
        <v>631</v>
      </c>
      <c r="K14" s="20">
        <v>349</v>
      </c>
      <c r="L14" s="20">
        <v>11</v>
      </c>
      <c r="M14" s="22" t="s">
        <v>188</v>
      </c>
      <c r="N14" s="44"/>
      <c r="O14" s="23" t="str">
        <f t="shared" si="0"/>
        <v>Hảo</v>
      </c>
      <c r="P14" s="13" t="str">
        <f t="shared" si="1"/>
        <v>2007</v>
      </c>
    </row>
    <row r="15" spans="1:17" ht="15.75" customHeight="1" x14ac:dyDescent="0.25">
      <c r="A15" s="29">
        <f>IF(D15="","",MAX($A$8:A14)+1)</f>
        <v>8</v>
      </c>
      <c r="B15" s="30" t="s">
        <v>1631</v>
      </c>
      <c r="C15" s="31"/>
      <c r="D15" s="19" t="s">
        <v>1599</v>
      </c>
      <c r="E15" s="20"/>
      <c r="F15" s="62"/>
      <c r="G15" s="62" t="s">
        <v>1600</v>
      </c>
      <c r="H15" s="22" t="s">
        <v>27</v>
      </c>
      <c r="I15" s="22" t="s">
        <v>1601</v>
      </c>
      <c r="J15" s="22" t="s">
        <v>1602</v>
      </c>
      <c r="K15" s="20"/>
      <c r="L15" s="20">
        <v>8</v>
      </c>
      <c r="M15" s="22" t="s">
        <v>1646</v>
      </c>
      <c r="N15" s="44"/>
      <c r="O15" s="23" t="str">
        <f t="shared" si="0"/>
        <v>Huy</v>
      </c>
      <c r="P15" s="13" t="str">
        <f t="shared" si="1"/>
        <v>2007</v>
      </c>
    </row>
    <row r="16" spans="1:17" ht="15.75" customHeight="1" x14ac:dyDescent="0.25">
      <c r="A16" s="29">
        <f>IF(D16="","",MAX($A$8:A15)+1)</f>
        <v>9</v>
      </c>
      <c r="B16" s="30" t="s">
        <v>676</v>
      </c>
      <c r="C16" s="31" t="s">
        <v>677</v>
      </c>
      <c r="D16" s="19" t="s">
        <v>678</v>
      </c>
      <c r="E16" s="20" t="s">
        <v>25</v>
      </c>
      <c r="F16" s="20"/>
      <c r="G16" s="21" t="s">
        <v>679</v>
      </c>
      <c r="H16" s="22" t="s">
        <v>27</v>
      </c>
      <c r="I16" s="22" t="s">
        <v>680</v>
      </c>
      <c r="J16" s="22" t="s">
        <v>681</v>
      </c>
      <c r="K16" s="20" t="s">
        <v>682</v>
      </c>
      <c r="L16" s="20" t="s">
        <v>683</v>
      </c>
      <c r="M16" s="22" t="s">
        <v>684</v>
      </c>
      <c r="N16" s="44"/>
      <c r="O16" s="23" t="str">
        <f t="shared" si="0"/>
        <v>Kiệt</v>
      </c>
      <c r="P16" s="13" t="str">
        <f t="shared" si="1"/>
        <v>2006</v>
      </c>
    </row>
    <row r="17" spans="1:16" ht="15.75" customHeight="1" x14ac:dyDescent="0.25">
      <c r="A17" s="29">
        <f>IF(D17="","",MAX($A$8:A16)+1)</f>
        <v>10</v>
      </c>
      <c r="B17" s="30" t="s">
        <v>685</v>
      </c>
      <c r="C17" s="31">
        <v>0</v>
      </c>
      <c r="D17" s="19" t="s">
        <v>686</v>
      </c>
      <c r="E17" s="20" t="s">
        <v>45</v>
      </c>
      <c r="F17" s="20"/>
      <c r="G17" s="21" t="s">
        <v>687</v>
      </c>
      <c r="H17" s="22" t="s">
        <v>27</v>
      </c>
      <c r="I17" s="22" t="s">
        <v>688</v>
      </c>
      <c r="J17" s="22" t="s">
        <v>689</v>
      </c>
      <c r="K17" s="20">
        <v>697</v>
      </c>
      <c r="L17" s="20">
        <v>19</v>
      </c>
      <c r="M17" s="22" t="s">
        <v>57</v>
      </c>
      <c r="N17" s="44"/>
      <c r="O17" s="23" t="str">
        <f t="shared" si="0"/>
        <v>Linh</v>
      </c>
      <c r="P17" s="13" t="str">
        <f t="shared" si="1"/>
        <v>2007</v>
      </c>
    </row>
    <row r="18" spans="1:16" ht="15.75" customHeight="1" x14ac:dyDescent="0.25">
      <c r="A18" s="29">
        <f>IF(D18="","",MAX($A$8:A17)+1)</f>
        <v>11</v>
      </c>
      <c r="B18" s="30" t="s">
        <v>690</v>
      </c>
      <c r="C18" s="31">
        <v>0</v>
      </c>
      <c r="D18" s="19" t="s">
        <v>691</v>
      </c>
      <c r="E18" s="20" t="s">
        <v>45</v>
      </c>
      <c r="F18" s="20"/>
      <c r="G18" s="21" t="s">
        <v>692</v>
      </c>
      <c r="H18" s="22" t="s">
        <v>27</v>
      </c>
      <c r="I18" s="22" t="s">
        <v>693</v>
      </c>
      <c r="J18" s="22" t="s">
        <v>694</v>
      </c>
      <c r="K18" s="20">
        <v>109</v>
      </c>
      <c r="L18" s="20">
        <v>3</v>
      </c>
      <c r="M18" s="22" t="s">
        <v>188</v>
      </c>
      <c r="N18" s="44"/>
      <c r="O18" s="23" t="str">
        <f t="shared" si="0"/>
        <v>Linh</v>
      </c>
      <c r="P18" s="13" t="str">
        <f t="shared" si="1"/>
        <v>2007</v>
      </c>
    </row>
    <row r="19" spans="1:16" ht="15.75" customHeight="1" x14ac:dyDescent="0.25">
      <c r="A19" s="29">
        <f>IF(D19="","",MAX($A$8:A18)+1)</f>
        <v>12</v>
      </c>
      <c r="B19" s="30" t="s">
        <v>695</v>
      </c>
      <c r="C19" s="31">
        <v>0</v>
      </c>
      <c r="D19" s="19" t="s">
        <v>696</v>
      </c>
      <c r="E19" s="20" t="s">
        <v>25</v>
      </c>
      <c r="F19" s="20"/>
      <c r="G19" s="21" t="s">
        <v>697</v>
      </c>
      <c r="H19" s="22" t="s">
        <v>27</v>
      </c>
      <c r="I19" s="22" t="s">
        <v>698</v>
      </c>
      <c r="J19" s="22" t="s">
        <v>699</v>
      </c>
      <c r="K19" s="20">
        <v>276</v>
      </c>
      <c r="L19" s="20">
        <v>10</v>
      </c>
      <c r="M19" s="22" t="s">
        <v>50</v>
      </c>
      <c r="N19" s="44"/>
      <c r="O19" s="23" t="str">
        <f t="shared" si="0"/>
        <v>Lộc</v>
      </c>
      <c r="P19" s="13" t="str">
        <f t="shared" si="1"/>
        <v>2007</v>
      </c>
    </row>
    <row r="20" spans="1:16" ht="15.75" customHeight="1" x14ac:dyDescent="0.25">
      <c r="A20" s="29">
        <f>IF(D20="","",MAX($A$8:A19)+1)</f>
        <v>13</v>
      </c>
      <c r="B20" s="30" t="s">
        <v>700</v>
      </c>
      <c r="C20" s="31">
        <v>0</v>
      </c>
      <c r="D20" s="19" t="s">
        <v>701</v>
      </c>
      <c r="E20" s="20" t="s">
        <v>25</v>
      </c>
      <c r="F20" s="20"/>
      <c r="G20" s="21" t="s">
        <v>702</v>
      </c>
      <c r="H20" s="22" t="s">
        <v>27</v>
      </c>
      <c r="I20" s="22" t="s">
        <v>703</v>
      </c>
      <c r="J20" s="22" t="s">
        <v>704</v>
      </c>
      <c r="K20" s="20">
        <v>611</v>
      </c>
      <c r="L20" s="20">
        <v>21</v>
      </c>
      <c r="M20" s="22" t="s">
        <v>50</v>
      </c>
      <c r="N20" s="44"/>
      <c r="O20" s="23" t="str">
        <f t="shared" si="0"/>
        <v>Lượng</v>
      </c>
      <c r="P20" s="13" t="str">
        <f t="shared" si="1"/>
        <v>2007</v>
      </c>
    </row>
    <row r="21" spans="1:16" ht="15.75" customHeight="1" x14ac:dyDescent="0.25">
      <c r="A21" s="29">
        <f>IF(D21="","",MAX($A$8:A20)+1)</f>
        <v>14</v>
      </c>
      <c r="B21" s="30" t="s">
        <v>705</v>
      </c>
      <c r="C21" s="31">
        <v>0</v>
      </c>
      <c r="D21" s="19" t="s">
        <v>706</v>
      </c>
      <c r="E21" s="20">
        <v>0</v>
      </c>
      <c r="F21" s="20"/>
      <c r="G21" s="21" t="s">
        <v>474</v>
      </c>
      <c r="H21" s="22" t="s">
        <v>27</v>
      </c>
      <c r="I21" s="22" t="s">
        <v>707</v>
      </c>
      <c r="J21" s="22" t="s">
        <v>708</v>
      </c>
      <c r="K21" s="20">
        <v>326</v>
      </c>
      <c r="L21" s="20">
        <v>11</v>
      </c>
      <c r="M21" s="22" t="s">
        <v>294</v>
      </c>
      <c r="N21" s="44"/>
      <c r="O21" s="23" t="str">
        <f t="shared" si="0"/>
        <v>Minh</v>
      </c>
      <c r="P21" s="13" t="str">
        <f t="shared" si="1"/>
        <v>2007</v>
      </c>
    </row>
    <row r="22" spans="1:16" ht="15.75" customHeight="1" x14ac:dyDescent="0.25">
      <c r="A22" s="29">
        <f>IF(D22="","",MAX($A$8:A21)+1)</f>
        <v>15</v>
      </c>
      <c r="B22" s="30" t="s">
        <v>709</v>
      </c>
      <c r="C22" s="31">
        <v>0</v>
      </c>
      <c r="D22" s="19" t="s">
        <v>710</v>
      </c>
      <c r="E22" s="20" t="s">
        <v>45</v>
      </c>
      <c r="F22" s="20"/>
      <c r="G22" s="21" t="s">
        <v>322</v>
      </c>
      <c r="H22" s="22" t="s">
        <v>27</v>
      </c>
      <c r="I22" s="22" t="s">
        <v>711</v>
      </c>
      <c r="J22" s="22" t="s">
        <v>712</v>
      </c>
      <c r="K22" s="20">
        <v>207</v>
      </c>
      <c r="L22" s="20">
        <v>7</v>
      </c>
      <c r="M22" s="22" t="s">
        <v>294</v>
      </c>
      <c r="N22" s="44"/>
      <c r="O22" s="23" t="str">
        <f t="shared" si="0"/>
        <v>Minh</v>
      </c>
      <c r="P22" s="13" t="str">
        <f t="shared" si="1"/>
        <v>2007</v>
      </c>
    </row>
    <row r="23" spans="1:16" ht="15.75" customHeight="1" x14ac:dyDescent="0.25">
      <c r="A23" s="29">
        <f>IF(D23="","",MAX($A$8:A22)+1)</f>
        <v>16</v>
      </c>
      <c r="B23" s="30" t="s">
        <v>713</v>
      </c>
      <c r="C23" s="31">
        <v>0</v>
      </c>
      <c r="D23" s="19" t="s">
        <v>714</v>
      </c>
      <c r="E23" s="20" t="s">
        <v>45</v>
      </c>
      <c r="F23" s="20"/>
      <c r="G23" s="21" t="s">
        <v>715</v>
      </c>
      <c r="H23" s="22" t="s">
        <v>27</v>
      </c>
      <c r="I23" s="22" t="s">
        <v>716</v>
      </c>
      <c r="J23" s="22" t="s">
        <v>717</v>
      </c>
      <c r="K23" s="20">
        <v>790</v>
      </c>
      <c r="L23" s="20">
        <v>22</v>
      </c>
      <c r="M23" s="22" t="s">
        <v>57</v>
      </c>
      <c r="N23" s="44"/>
      <c r="O23" s="23" t="str">
        <f t="shared" si="0"/>
        <v>Ngà</v>
      </c>
      <c r="P23" s="13" t="str">
        <f t="shared" si="1"/>
        <v>2007</v>
      </c>
    </row>
    <row r="24" spans="1:16" ht="15.75" customHeight="1" x14ac:dyDescent="0.25">
      <c r="A24" s="29">
        <f>IF(D24="","",MAX($A$8:A23)+1)</f>
        <v>17</v>
      </c>
      <c r="B24" s="30" t="s">
        <v>718</v>
      </c>
      <c r="C24" s="31">
        <v>0</v>
      </c>
      <c r="D24" s="19" t="s">
        <v>719</v>
      </c>
      <c r="E24" s="20" t="s">
        <v>45</v>
      </c>
      <c r="F24" s="20"/>
      <c r="G24" s="21" t="s">
        <v>720</v>
      </c>
      <c r="H24" s="22" t="s">
        <v>27</v>
      </c>
      <c r="I24" s="22" t="s">
        <v>1647</v>
      </c>
      <c r="J24" s="22" t="s">
        <v>721</v>
      </c>
      <c r="K24" s="20">
        <v>1152</v>
      </c>
      <c r="L24" s="20">
        <v>29</v>
      </c>
      <c r="M24" s="22" t="s">
        <v>195</v>
      </c>
      <c r="N24" s="44"/>
      <c r="O24" s="23" t="str">
        <f t="shared" si="0"/>
        <v>Nhi</v>
      </c>
      <c r="P24" s="13" t="str">
        <f t="shared" si="1"/>
        <v>2007</v>
      </c>
    </row>
    <row r="25" spans="1:16" ht="15.75" customHeight="1" x14ac:dyDescent="0.25">
      <c r="A25" s="29">
        <f>IF(D25="","",MAX($A$8:A24)+1)</f>
        <v>18</v>
      </c>
      <c r="B25" s="30" t="s">
        <v>722</v>
      </c>
      <c r="C25" s="31">
        <v>0</v>
      </c>
      <c r="D25" s="19" t="s">
        <v>723</v>
      </c>
      <c r="E25" s="20" t="s">
        <v>45</v>
      </c>
      <c r="F25" s="20"/>
      <c r="G25" s="21" t="s">
        <v>724</v>
      </c>
      <c r="H25" s="22" t="s">
        <v>27</v>
      </c>
      <c r="I25" s="22" t="s">
        <v>725</v>
      </c>
      <c r="J25" s="22" t="s">
        <v>726</v>
      </c>
      <c r="K25" s="20">
        <v>591</v>
      </c>
      <c r="L25" s="20">
        <v>20</v>
      </c>
      <c r="M25" s="22" t="s">
        <v>50</v>
      </c>
      <c r="N25" s="44"/>
      <c r="O25" s="23" t="str">
        <f t="shared" si="0"/>
        <v>Nhi</v>
      </c>
      <c r="P25" s="13" t="str">
        <f t="shared" si="1"/>
        <v>2007</v>
      </c>
    </row>
    <row r="26" spans="1:16" ht="15.75" customHeight="1" x14ac:dyDescent="0.25">
      <c r="A26" s="29">
        <f>IF(D26="","",MAX($A$8:A25)+1)</f>
        <v>19</v>
      </c>
      <c r="B26" s="30" t="s">
        <v>727</v>
      </c>
      <c r="C26" s="31">
        <v>0</v>
      </c>
      <c r="D26" s="19" t="s">
        <v>728</v>
      </c>
      <c r="E26" s="20" t="s">
        <v>45</v>
      </c>
      <c r="F26" s="20"/>
      <c r="G26" s="21" t="s">
        <v>729</v>
      </c>
      <c r="H26" s="22" t="s">
        <v>27</v>
      </c>
      <c r="I26" s="22" t="s">
        <v>730</v>
      </c>
      <c r="J26" s="22" t="s">
        <v>111</v>
      </c>
      <c r="K26" s="20">
        <v>920</v>
      </c>
      <c r="L26" s="20">
        <v>23</v>
      </c>
      <c r="M26" s="22" t="s">
        <v>195</v>
      </c>
      <c r="N26" s="44"/>
      <c r="O26" s="23" t="str">
        <f t="shared" si="0"/>
        <v>Như</v>
      </c>
      <c r="P26" s="13" t="str">
        <f t="shared" si="1"/>
        <v>2007</v>
      </c>
    </row>
    <row r="27" spans="1:16" ht="15.75" customHeight="1" x14ac:dyDescent="0.25">
      <c r="A27" s="29">
        <f>IF(D27="","",MAX($A$8:A26)+1)</f>
        <v>20</v>
      </c>
      <c r="B27" s="30" t="s">
        <v>731</v>
      </c>
      <c r="C27" s="31">
        <v>0</v>
      </c>
      <c r="D27" s="19" t="s">
        <v>732</v>
      </c>
      <c r="E27" s="20" t="s">
        <v>45</v>
      </c>
      <c r="F27" s="20"/>
      <c r="G27" s="21" t="s">
        <v>733</v>
      </c>
      <c r="H27" s="22" t="s">
        <v>27</v>
      </c>
      <c r="I27" s="22" t="s">
        <v>734</v>
      </c>
      <c r="J27" s="22" t="s">
        <v>735</v>
      </c>
      <c r="K27" s="20">
        <v>68</v>
      </c>
      <c r="L27" s="20">
        <v>3</v>
      </c>
      <c r="M27" s="22" t="s">
        <v>270</v>
      </c>
      <c r="N27" s="44"/>
      <c r="O27" s="23" t="str">
        <f t="shared" si="0"/>
        <v>Như</v>
      </c>
      <c r="P27" s="13" t="str">
        <f t="shared" si="1"/>
        <v>2007</v>
      </c>
    </row>
    <row r="28" spans="1:16" ht="15.75" customHeight="1" x14ac:dyDescent="0.25">
      <c r="A28" s="29">
        <f>IF(D28="","",MAX($A$8:A27)+1)</f>
        <v>21</v>
      </c>
      <c r="B28" s="30" t="s">
        <v>736</v>
      </c>
      <c r="C28" s="31">
        <v>0</v>
      </c>
      <c r="D28" s="19" t="s">
        <v>737</v>
      </c>
      <c r="E28" s="20" t="s">
        <v>45</v>
      </c>
      <c r="F28" s="20"/>
      <c r="G28" s="21" t="s">
        <v>738</v>
      </c>
      <c r="H28" s="22" t="s">
        <v>27</v>
      </c>
      <c r="I28" s="22" t="s">
        <v>739</v>
      </c>
      <c r="J28" s="22" t="s">
        <v>740</v>
      </c>
      <c r="K28" s="20">
        <v>182</v>
      </c>
      <c r="L28" s="20">
        <v>7</v>
      </c>
      <c r="M28" s="22" t="s">
        <v>282</v>
      </c>
      <c r="N28" s="44"/>
      <c r="O28" s="23" t="str">
        <f t="shared" si="0"/>
        <v>Oanh</v>
      </c>
      <c r="P28" s="13" t="str">
        <f t="shared" si="1"/>
        <v>2007</v>
      </c>
    </row>
    <row r="29" spans="1:16" ht="15.75" customHeight="1" x14ac:dyDescent="0.25">
      <c r="A29" s="29">
        <f>IF(D29="","",MAX($A$8:A28)+1)</f>
        <v>22</v>
      </c>
      <c r="B29" s="30" t="s">
        <v>741</v>
      </c>
      <c r="C29" s="31">
        <v>0</v>
      </c>
      <c r="D29" s="19" t="s">
        <v>742</v>
      </c>
      <c r="E29" s="20">
        <v>0</v>
      </c>
      <c r="F29" s="20"/>
      <c r="G29" s="21" t="s">
        <v>610</v>
      </c>
      <c r="H29" s="22" t="s">
        <v>27</v>
      </c>
      <c r="I29" s="22" t="s">
        <v>743</v>
      </c>
      <c r="J29" s="22" t="s">
        <v>744</v>
      </c>
      <c r="K29" s="20">
        <v>558</v>
      </c>
      <c r="L29" s="20">
        <v>15</v>
      </c>
      <c r="M29" s="22" t="s">
        <v>57</v>
      </c>
      <c r="N29" s="44"/>
      <c r="O29" s="23" t="str">
        <f t="shared" si="0"/>
        <v>Phong</v>
      </c>
      <c r="P29" s="13" t="str">
        <f t="shared" si="1"/>
        <v>2007</v>
      </c>
    </row>
    <row r="30" spans="1:16" ht="15.75" customHeight="1" x14ac:dyDescent="0.25">
      <c r="A30" s="29">
        <f>IF(D30="","",MAX($A$8:A29)+1)</f>
        <v>23</v>
      </c>
      <c r="B30" s="30" t="s">
        <v>745</v>
      </c>
      <c r="C30" s="31">
        <v>0</v>
      </c>
      <c r="D30" s="19" t="s">
        <v>746</v>
      </c>
      <c r="E30" s="20">
        <v>0</v>
      </c>
      <c r="F30" s="20"/>
      <c r="G30" s="21" t="s">
        <v>747</v>
      </c>
      <c r="H30" s="22" t="s">
        <v>27</v>
      </c>
      <c r="I30" s="22" t="s">
        <v>748</v>
      </c>
      <c r="J30" s="22" t="s">
        <v>749</v>
      </c>
      <c r="K30" s="20">
        <v>359</v>
      </c>
      <c r="L30" s="20">
        <v>12</v>
      </c>
      <c r="M30" s="22" t="s">
        <v>294</v>
      </c>
      <c r="N30" s="44"/>
      <c r="O30" s="23" t="str">
        <f t="shared" si="0"/>
        <v>Phong</v>
      </c>
      <c r="P30" s="13" t="str">
        <f t="shared" si="1"/>
        <v>2006</v>
      </c>
    </row>
    <row r="31" spans="1:16" ht="15.75" customHeight="1" x14ac:dyDescent="0.25">
      <c r="A31" s="29">
        <f>IF(D31="","",MAX($A$8:A30)+1)</f>
        <v>24</v>
      </c>
      <c r="B31" s="30" t="s">
        <v>1633</v>
      </c>
      <c r="C31" s="31"/>
      <c r="D31" s="19" t="s">
        <v>1610</v>
      </c>
      <c r="E31" s="20"/>
      <c r="F31" s="20"/>
      <c r="G31" s="21" t="s">
        <v>1611</v>
      </c>
      <c r="H31" s="22" t="s">
        <v>27</v>
      </c>
      <c r="I31" s="22" t="s">
        <v>1612</v>
      </c>
      <c r="J31" s="22" t="s">
        <v>1613</v>
      </c>
      <c r="K31" s="20">
        <v>495</v>
      </c>
      <c r="L31" s="20">
        <v>19</v>
      </c>
      <c r="M31" s="22" t="s">
        <v>1614</v>
      </c>
      <c r="N31" s="44"/>
      <c r="O31" s="23" t="str">
        <f t="shared" si="0"/>
        <v>Phú</v>
      </c>
      <c r="P31" s="13" t="str">
        <f t="shared" si="1"/>
        <v>2006</v>
      </c>
    </row>
    <row r="32" spans="1:16" ht="15.75" customHeight="1" x14ac:dyDescent="0.25">
      <c r="A32" s="29">
        <f>IF(D32="","",MAX($A$8:A31)+1)</f>
        <v>25</v>
      </c>
      <c r="B32" s="30" t="s">
        <v>750</v>
      </c>
      <c r="C32" s="31">
        <v>0</v>
      </c>
      <c r="D32" s="19" t="s">
        <v>751</v>
      </c>
      <c r="E32" s="20" t="s">
        <v>45</v>
      </c>
      <c r="F32" s="20"/>
      <c r="G32" s="21" t="s">
        <v>752</v>
      </c>
      <c r="H32" s="22" t="s">
        <v>27</v>
      </c>
      <c r="I32" s="22" t="s">
        <v>753</v>
      </c>
      <c r="J32" s="22" t="s">
        <v>754</v>
      </c>
      <c r="K32" s="20">
        <v>292</v>
      </c>
      <c r="L32" s="20">
        <v>10</v>
      </c>
      <c r="M32" s="22" t="s">
        <v>294</v>
      </c>
      <c r="N32" s="44"/>
      <c r="O32" s="23" t="str">
        <f t="shared" si="0"/>
        <v>Phương</v>
      </c>
      <c r="P32" s="13" t="str">
        <f t="shared" si="1"/>
        <v>2007</v>
      </c>
    </row>
    <row r="33" spans="1:16" ht="15.75" customHeight="1" x14ac:dyDescent="0.25">
      <c r="A33" s="29">
        <f>IF(D33="","",MAX($A$8:A32)+1)</f>
        <v>26</v>
      </c>
      <c r="B33" s="30" t="s">
        <v>755</v>
      </c>
      <c r="C33" s="31">
        <v>0</v>
      </c>
      <c r="D33" s="19" t="s">
        <v>756</v>
      </c>
      <c r="E33" s="20" t="s">
        <v>25</v>
      </c>
      <c r="F33" s="20"/>
      <c r="G33" s="21" t="s">
        <v>110</v>
      </c>
      <c r="H33" s="22" t="s">
        <v>27</v>
      </c>
      <c r="I33" s="22" t="s">
        <v>757</v>
      </c>
      <c r="J33" s="22" t="s">
        <v>758</v>
      </c>
      <c r="K33" s="20">
        <v>92</v>
      </c>
      <c r="L33" s="20">
        <v>5</v>
      </c>
      <c r="M33" s="22" t="s">
        <v>573</v>
      </c>
      <c r="N33" s="44"/>
      <c r="O33" s="23" t="str">
        <f t="shared" si="0"/>
        <v>Quy</v>
      </c>
      <c r="P33" s="13" t="str">
        <f t="shared" si="1"/>
        <v>2007</v>
      </c>
    </row>
    <row r="34" spans="1:16" ht="15.75" customHeight="1" x14ac:dyDescent="0.25">
      <c r="A34" s="29">
        <f>IF(D34="","",MAX($A$8:A33)+1)</f>
        <v>27</v>
      </c>
      <c r="B34" s="30" t="s">
        <v>759</v>
      </c>
      <c r="C34" s="31">
        <v>0</v>
      </c>
      <c r="D34" s="19" t="s">
        <v>760</v>
      </c>
      <c r="E34" s="20" t="s">
        <v>25</v>
      </c>
      <c r="F34" s="20"/>
      <c r="G34" s="21" t="s">
        <v>641</v>
      </c>
      <c r="H34" s="22" t="s">
        <v>27</v>
      </c>
      <c r="I34" s="22" t="s">
        <v>761</v>
      </c>
      <c r="J34" s="22" t="s">
        <v>463</v>
      </c>
      <c r="K34" s="20">
        <v>248</v>
      </c>
      <c r="L34" s="20">
        <v>22</v>
      </c>
      <c r="M34" s="22" t="s">
        <v>30</v>
      </c>
      <c r="N34" s="44"/>
      <c r="O34" s="23" t="str">
        <f t="shared" si="0"/>
        <v>Tâm</v>
      </c>
      <c r="P34" s="13" t="str">
        <f t="shared" si="1"/>
        <v>2007</v>
      </c>
    </row>
    <row r="35" spans="1:16" ht="15.75" customHeight="1" x14ac:dyDescent="0.25">
      <c r="A35" s="29">
        <f>IF(D35="","",MAX($A$8:A34)+1)</f>
        <v>28</v>
      </c>
      <c r="B35" s="30" t="s">
        <v>762</v>
      </c>
      <c r="C35" s="31">
        <v>0</v>
      </c>
      <c r="D35" s="19" t="s">
        <v>763</v>
      </c>
      <c r="E35" s="20" t="s">
        <v>25</v>
      </c>
      <c r="F35" s="20"/>
      <c r="G35" s="21" t="s">
        <v>764</v>
      </c>
      <c r="H35" s="22" t="s">
        <v>27</v>
      </c>
      <c r="I35" s="22" t="s">
        <v>765</v>
      </c>
      <c r="J35" s="22" t="s">
        <v>766</v>
      </c>
      <c r="K35" s="20">
        <v>611</v>
      </c>
      <c r="L35" s="20">
        <v>21</v>
      </c>
      <c r="M35" s="22" t="s">
        <v>50</v>
      </c>
      <c r="N35" s="44"/>
      <c r="O35" s="23" t="str">
        <f t="shared" si="0"/>
        <v>Thái</v>
      </c>
      <c r="P35" s="13" t="str">
        <f t="shared" si="1"/>
        <v>2007</v>
      </c>
    </row>
    <row r="36" spans="1:16" ht="15.75" customHeight="1" x14ac:dyDescent="0.25">
      <c r="A36" s="29">
        <f>IF(D36="","",MAX($A$8:A35)+1)</f>
        <v>29</v>
      </c>
      <c r="B36" s="30" t="s">
        <v>767</v>
      </c>
      <c r="C36" s="31">
        <v>0</v>
      </c>
      <c r="D36" s="19" t="s">
        <v>768</v>
      </c>
      <c r="E36" s="20">
        <v>0</v>
      </c>
      <c r="F36" s="20"/>
      <c r="G36" s="21" t="s">
        <v>353</v>
      </c>
      <c r="H36" s="22" t="s">
        <v>27</v>
      </c>
      <c r="I36" s="22" t="s">
        <v>769</v>
      </c>
      <c r="J36" s="22" t="s">
        <v>770</v>
      </c>
      <c r="K36" s="20">
        <v>108</v>
      </c>
      <c r="L36" s="20">
        <v>6</v>
      </c>
      <c r="M36" s="22" t="s">
        <v>50</v>
      </c>
      <c r="N36" s="44"/>
      <c r="O36" s="23" t="str">
        <f t="shared" si="0"/>
        <v>Thảo</v>
      </c>
      <c r="P36" s="13" t="str">
        <f t="shared" si="1"/>
        <v>2007</v>
      </c>
    </row>
    <row r="37" spans="1:16" ht="15.75" customHeight="1" x14ac:dyDescent="0.25">
      <c r="A37" s="29">
        <f>IF(D37="","",MAX($A$8:A36)+1)</f>
        <v>30</v>
      </c>
      <c r="B37" s="30" t="s">
        <v>771</v>
      </c>
      <c r="C37" s="31">
        <v>0</v>
      </c>
      <c r="D37" s="19" t="s">
        <v>772</v>
      </c>
      <c r="E37" s="20">
        <v>0</v>
      </c>
      <c r="F37" s="20"/>
      <c r="G37" s="21" t="s">
        <v>773</v>
      </c>
      <c r="H37" s="22" t="s">
        <v>27</v>
      </c>
      <c r="I37" s="22" t="s">
        <v>774</v>
      </c>
      <c r="J37" s="22" t="s">
        <v>775</v>
      </c>
      <c r="K37" s="20">
        <v>403</v>
      </c>
      <c r="L37" s="20">
        <v>12</v>
      </c>
      <c r="M37" s="22" t="s">
        <v>188</v>
      </c>
      <c r="N37" s="44"/>
      <c r="O37" s="23" t="str">
        <f t="shared" si="0"/>
        <v>Thịnh</v>
      </c>
      <c r="P37" s="13" t="str">
        <f t="shared" si="1"/>
        <v>2007</v>
      </c>
    </row>
    <row r="38" spans="1:16" ht="15.75" customHeight="1" x14ac:dyDescent="0.25">
      <c r="A38" s="29">
        <f>IF(D38="","",MAX($A$8:A37)+1)</f>
        <v>31</v>
      </c>
      <c r="B38" s="30" t="s">
        <v>776</v>
      </c>
      <c r="C38" s="31">
        <v>0</v>
      </c>
      <c r="D38" s="19" t="s">
        <v>777</v>
      </c>
      <c r="E38" s="20" t="s">
        <v>45</v>
      </c>
      <c r="F38" s="20"/>
      <c r="G38" s="21" t="s">
        <v>535</v>
      </c>
      <c r="H38" s="22" t="s">
        <v>27</v>
      </c>
      <c r="I38" s="22" t="s">
        <v>778</v>
      </c>
      <c r="J38" s="22" t="s">
        <v>779</v>
      </c>
      <c r="K38" s="20">
        <v>63</v>
      </c>
      <c r="L38" s="20">
        <v>3</v>
      </c>
      <c r="M38" s="22" t="s">
        <v>780</v>
      </c>
      <c r="N38" s="44"/>
      <c r="O38" s="23" t="str">
        <f t="shared" si="0"/>
        <v>Thư</v>
      </c>
      <c r="P38" s="13" t="str">
        <f t="shared" si="1"/>
        <v>2007</v>
      </c>
    </row>
    <row r="39" spans="1:16" ht="15.75" customHeight="1" x14ac:dyDescent="0.25">
      <c r="A39" s="29">
        <f>IF(D39="","",MAX($A$8:A38)+1)</f>
        <v>32</v>
      </c>
      <c r="B39" s="30" t="s">
        <v>781</v>
      </c>
      <c r="C39" s="31">
        <v>0</v>
      </c>
      <c r="D39" s="19" t="s">
        <v>782</v>
      </c>
      <c r="E39" s="20" t="s">
        <v>45</v>
      </c>
      <c r="F39" s="20"/>
      <c r="G39" s="21" t="s">
        <v>291</v>
      </c>
      <c r="H39" s="22" t="s">
        <v>783</v>
      </c>
      <c r="I39" s="22" t="s">
        <v>784</v>
      </c>
      <c r="J39" s="22" t="s">
        <v>785</v>
      </c>
      <c r="K39" s="20">
        <v>0</v>
      </c>
      <c r="L39" s="20">
        <v>5</v>
      </c>
      <c r="M39" s="22" t="s">
        <v>146</v>
      </c>
      <c r="N39" s="44"/>
      <c r="O39" s="23" t="str">
        <f t="shared" si="0"/>
        <v>Thư</v>
      </c>
      <c r="P39" s="13" t="str">
        <f t="shared" si="1"/>
        <v>2007</v>
      </c>
    </row>
    <row r="40" spans="1:16" ht="15.75" customHeight="1" x14ac:dyDescent="0.25">
      <c r="A40" s="29">
        <f>IF(D40="","",MAX($A$8:A39)+1)</f>
        <v>33</v>
      </c>
      <c r="B40" s="30" t="s">
        <v>786</v>
      </c>
      <c r="C40" s="31">
        <v>0</v>
      </c>
      <c r="D40" s="19" t="s">
        <v>787</v>
      </c>
      <c r="E40" s="20" t="s">
        <v>25</v>
      </c>
      <c r="F40" s="20"/>
      <c r="G40" s="21" t="s">
        <v>715</v>
      </c>
      <c r="H40" s="22" t="s">
        <v>27</v>
      </c>
      <c r="I40" s="22" t="s">
        <v>788</v>
      </c>
      <c r="J40" s="22" t="s">
        <v>789</v>
      </c>
      <c r="K40" s="20">
        <v>34</v>
      </c>
      <c r="L40" s="20">
        <v>2</v>
      </c>
      <c r="M40" s="22" t="s">
        <v>188</v>
      </c>
      <c r="N40" s="44"/>
      <c r="O40" s="23" t="str">
        <f t="shared" si="0"/>
        <v>Trung</v>
      </c>
      <c r="P40" s="13" t="str">
        <f t="shared" si="1"/>
        <v>2007</v>
      </c>
    </row>
    <row r="41" spans="1:16" ht="15.75" customHeight="1" x14ac:dyDescent="0.25">
      <c r="A41" s="29">
        <f>IF(D41="","",MAX($A$8:A40)+1)</f>
        <v>34</v>
      </c>
      <c r="B41" s="30" t="s">
        <v>790</v>
      </c>
      <c r="C41" s="31">
        <v>0</v>
      </c>
      <c r="D41" s="19" t="s">
        <v>525</v>
      </c>
      <c r="E41" s="20" t="s">
        <v>25</v>
      </c>
      <c r="F41" s="20"/>
      <c r="G41" s="21" t="s">
        <v>432</v>
      </c>
      <c r="H41" s="22" t="s">
        <v>27</v>
      </c>
      <c r="I41" s="22" t="s">
        <v>791</v>
      </c>
      <c r="J41" s="22" t="s">
        <v>157</v>
      </c>
      <c r="K41" s="20">
        <v>1911</v>
      </c>
      <c r="L41" s="20">
        <v>23</v>
      </c>
      <c r="M41" s="22" t="s">
        <v>195</v>
      </c>
      <c r="N41" s="44"/>
      <c r="O41" s="23" t="str">
        <f t="shared" si="0"/>
        <v>Tùng</v>
      </c>
      <c r="P41" s="13" t="str">
        <f t="shared" si="1"/>
        <v>2007</v>
      </c>
    </row>
    <row r="42" spans="1:16" ht="15.75" customHeight="1" x14ac:dyDescent="0.25">
      <c r="A42" s="29">
        <f>IF(D42="","",MAX($A$8:A41)+1)</f>
        <v>35</v>
      </c>
      <c r="B42" s="30" t="s">
        <v>792</v>
      </c>
      <c r="C42" s="31">
        <v>0</v>
      </c>
      <c r="D42" s="50" t="s">
        <v>793</v>
      </c>
      <c r="E42" s="51" t="s">
        <v>45</v>
      </c>
      <c r="F42" s="51"/>
      <c r="G42" s="52" t="s">
        <v>794</v>
      </c>
      <c r="H42" s="53" t="s">
        <v>27</v>
      </c>
      <c r="I42" s="53" t="s">
        <v>795</v>
      </c>
      <c r="J42" s="53" t="s">
        <v>796</v>
      </c>
      <c r="K42" s="51">
        <v>155</v>
      </c>
      <c r="L42" s="51">
        <v>5</v>
      </c>
      <c r="M42" s="53" t="s">
        <v>294</v>
      </c>
      <c r="N42" s="44"/>
      <c r="O42" s="23" t="str">
        <f t="shared" si="0"/>
        <v>Vàng</v>
      </c>
      <c r="P42" s="13" t="str">
        <f t="shared" si="1"/>
        <v>2007</v>
      </c>
    </row>
    <row r="43" spans="1:16" ht="15.75" customHeight="1" x14ac:dyDescent="0.25">
      <c r="A43" s="29">
        <f>IF(D43="","",MAX($A$8:A42)+1)</f>
        <v>36</v>
      </c>
      <c r="B43" s="30" t="s">
        <v>797</v>
      </c>
      <c r="C43" s="31">
        <v>0</v>
      </c>
      <c r="D43" s="54" t="s">
        <v>798</v>
      </c>
      <c r="E43" s="55" t="s">
        <v>25</v>
      </c>
      <c r="F43" s="55"/>
      <c r="G43" s="57" t="s">
        <v>799</v>
      </c>
      <c r="H43" s="56" t="s">
        <v>27</v>
      </c>
      <c r="I43" s="56" t="s">
        <v>800</v>
      </c>
      <c r="J43" s="56" t="s">
        <v>801</v>
      </c>
      <c r="K43" s="55">
        <v>249</v>
      </c>
      <c r="L43" s="55">
        <v>7</v>
      </c>
      <c r="M43" s="56" t="s">
        <v>57</v>
      </c>
      <c r="N43" s="44"/>
      <c r="O43" s="23" t="str">
        <f t="shared" si="0"/>
        <v>Việt</v>
      </c>
      <c r="P43" s="13" t="str">
        <f t="shared" si="1"/>
        <v>2007</v>
      </c>
    </row>
    <row r="44" spans="1:16" ht="15.75" customHeight="1" x14ac:dyDescent="0.25">
      <c r="A44" s="29">
        <f>IF(D44="","",MAX($A$8:A43)+1)</f>
        <v>37</v>
      </c>
      <c r="B44" s="30" t="s">
        <v>802</v>
      </c>
      <c r="C44" s="31">
        <v>0</v>
      </c>
      <c r="D44" s="54" t="s">
        <v>803</v>
      </c>
      <c r="E44" s="55" t="s">
        <v>45</v>
      </c>
      <c r="F44" s="55"/>
      <c r="G44" s="57" t="s">
        <v>804</v>
      </c>
      <c r="H44" s="56" t="s">
        <v>27</v>
      </c>
      <c r="I44" s="56" t="s">
        <v>805</v>
      </c>
      <c r="J44" s="56" t="s">
        <v>806</v>
      </c>
      <c r="K44" s="55">
        <v>193</v>
      </c>
      <c r="L44" s="55">
        <v>7</v>
      </c>
      <c r="M44" s="56" t="s">
        <v>250</v>
      </c>
      <c r="N44" s="44"/>
      <c r="O44" s="23" t="str">
        <f t="shared" si="0"/>
        <v>Vu</v>
      </c>
      <c r="P44" s="13" t="str">
        <f t="shared" si="1"/>
        <v>2007</v>
      </c>
    </row>
    <row r="45" spans="1:16" ht="15.75" customHeight="1" x14ac:dyDescent="0.25">
      <c r="A45" s="29" t="str">
        <f>IF(D45="","",MAX($A$8:A44)+1)</f>
        <v/>
      </c>
      <c r="B45" s="30"/>
      <c r="C45" s="31"/>
      <c r="D45" s="58"/>
      <c r="E45" s="59"/>
      <c r="F45" s="59"/>
      <c r="G45" s="60"/>
      <c r="H45" s="61"/>
      <c r="I45" s="61"/>
      <c r="J45" s="61"/>
      <c r="K45" s="59"/>
      <c r="L45" s="59"/>
      <c r="M45" s="61"/>
      <c r="N45" s="44"/>
      <c r="O45" s="23" t="str">
        <f t="shared" ref="O45:O57" si="2">TRIM(RIGHT(SUBSTITUTE(TRIM(D45)," ",REPT(" ",LEN(TRIM(D45)))),LEN(TRIM(D45))))</f>
        <v/>
      </c>
      <c r="P45" s="13" t="str">
        <f t="shared" ref="P45:P57" si="3">RIGHT(G45,4)</f>
        <v/>
      </c>
    </row>
    <row r="46" spans="1:16" ht="15.75" customHeight="1" x14ac:dyDescent="0.25">
      <c r="A46" s="29" t="str">
        <f>IF(D46="","",MAX($A$8:A45)+1)</f>
        <v/>
      </c>
      <c r="B46" s="30"/>
      <c r="C46" s="31"/>
      <c r="D46" s="19"/>
      <c r="E46" s="20"/>
      <c r="F46" s="20"/>
      <c r="G46" s="21"/>
      <c r="H46" s="22"/>
      <c r="I46" s="22"/>
      <c r="J46" s="22"/>
      <c r="K46" s="20"/>
      <c r="L46" s="20"/>
      <c r="M46" s="22"/>
      <c r="N46" s="44"/>
      <c r="O46" s="23" t="str">
        <f t="shared" si="2"/>
        <v/>
      </c>
      <c r="P46" s="13" t="str">
        <f t="shared" si="3"/>
        <v/>
      </c>
    </row>
    <row r="47" spans="1:16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44"/>
      <c r="O47" s="23" t="str">
        <f t="shared" si="2"/>
        <v/>
      </c>
      <c r="P47" s="13" t="str">
        <f t="shared" si="3"/>
        <v/>
      </c>
    </row>
    <row r="48" spans="1:16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44"/>
      <c r="O48" s="23" t="str">
        <f t="shared" si="2"/>
        <v/>
      </c>
      <c r="P48" s="13" t="str">
        <f t="shared" si="3"/>
        <v/>
      </c>
    </row>
    <row r="49" spans="1:16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44"/>
      <c r="O49" s="23" t="str">
        <f t="shared" si="2"/>
        <v/>
      </c>
      <c r="P49" s="13" t="str">
        <f t="shared" si="3"/>
        <v/>
      </c>
    </row>
    <row r="50" spans="1:16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44"/>
      <c r="O50" s="23" t="str">
        <f t="shared" si="2"/>
        <v/>
      </c>
      <c r="P50" s="13" t="str">
        <f t="shared" si="3"/>
        <v/>
      </c>
    </row>
    <row r="51" spans="1:16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44"/>
      <c r="O51" s="23" t="str">
        <f t="shared" si="2"/>
        <v/>
      </c>
      <c r="P51" s="13" t="str">
        <f t="shared" si="3"/>
        <v/>
      </c>
    </row>
    <row r="52" spans="1:16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44"/>
      <c r="O52" s="23" t="str">
        <f t="shared" si="2"/>
        <v/>
      </c>
      <c r="P52" s="13" t="str">
        <f t="shared" si="3"/>
        <v/>
      </c>
    </row>
    <row r="53" spans="1:16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44"/>
      <c r="O53" s="23" t="str">
        <f t="shared" si="2"/>
        <v/>
      </c>
      <c r="P53" s="13" t="str">
        <f t="shared" si="3"/>
        <v/>
      </c>
    </row>
    <row r="54" spans="1:16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44"/>
      <c r="O54" s="23" t="str">
        <f t="shared" si="2"/>
        <v/>
      </c>
      <c r="P54" s="13" t="str">
        <f t="shared" si="3"/>
        <v/>
      </c>
    </row>
    <row r="55" spans="1:16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44"/>
      <c r="O55" s="23" t="str">
        <f t="shared" si="2"/>
        <v/>
      </c>
      <c r="P55" s="13" t="str">
        <f t="shared" si="3"/>
        <v/>
      </c>
    </row>
    <row r="56" spans="1:16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44"/>
      <c r="O56" s="23" t="str">
        <f t="shared" si="2"/>
        <v/>
      </c>
      <c r="P56" s="13" t="str">
        <f t="shared" si="3"/>
        <v/>
      </c>
    </row>
    <row r="57" spans="1:16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44"/>
      <c r="O57" s="23" t="str">
        <f t="shared" si="2"/>
        <v/>
      </c>
      <c r="P57" s="13" t="str">
        <f t="shared" si="3"/>
        <v/>
      </c>
    </row>
    <row r="58" spans="1:16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40"/>
      <c r="P58" s="37"/>
    </row>
    <row r="59" spans="1:16" ht="15.75" x14ac:dyDescent="0.25">
      <c r="C59" s="3"/>
      <c r="D59" s="99" t="str">
        <f>"Tổng kết danh sách có "&amp;COUNT($A$8:A57)&amp;" học sinh "&amp; "("&amp; COUNTIF($E$8:E57,"*x*")&amp;" nữ)"</f>
        <v>Tổng kết danh sách có 37 học sinh (19 nữ)</v>
      </c>
      <c r="E59" s="99"/>
      <c r="F59" s="99"/>
      <c r="G59" s="99"/>
      <c r="H59" s="99"/>
    </row>
    <row r="60" spans="1:16" ht="15.75" x14ac:dyDescent="0.25">
      <c r="B60" s="8"/>
      <c r="C60" s="8"/>
      <c r="D60" s="10" t="s">
        <v>17</v>
      </c>
      <c r="J60" s="11" t="s">
        <v>6</v>
      </c>
    </row>
    <row r="65" spans="2:10" x14ac:dyDescent="0.25">
      <c r="B65" s="8"/>
      <c r="C65" s="8"/>
      <c r="D65" s="45"/>
      <c r="J65" s="46" t="str">
        <f>'8a1_2021'!J65</f>
        <v>Nguyễn Thanh Hùng</v>
      </c>
    </row>
  </sheetData>
  <sortState ref="B8:Q44">
    <sortCondition ref="O8:O44"/>
    <sortCondition ref="D8:D44"/>
  </sortState>
  <mergeCells count="23">
    <mergeCell ref="N6:N7"/>
    <mergeCell ref="O6:O7"/>
    <mergeCell ref="P6:P7"/>
    <mergeCell ref="D59:H59"/>
    <mergeCell ref="L5:M5"/>
    <mergeCell ref="F6:F7"/>
    <mergeCell ref="G6:G7"/>
    <mergeCell ref="H6:H7"/>
    <mergeCell ref="I6:I7"/>
    <mergeCell ref="F5:H5"/>
    <mergeCell ref="I5:J5"/>
    <mergeCell ref="J6:J7"/>
    <mergeCell ref="K6:M6"/>
    <mergeCell ref="A6:A7"/>
    <mergeCell ref="B6:B7"/>
    <mergeCell ref="C6:C7"/>
    <mergeCell ref="D6:D7"/>
    <mergeCell ref="E6:E7"/>
    <mergeCell ref="A1:D1"/>
    <mergeCell ref="F1:J1"/>
    <mergeCell ref="F2:J2"/>
    <mergeCell ref="F3:J3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Zeros="0" zoomScaleNormal="100" workbookViewId="0">
      <selection activeCell="E35" sqref="E35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140625" style="2" customWidth="1"/>
    <col min="11" max="11" width="4.85546875" style="2" customWidth="1"/>
    <col min="12" max="12" width="4.28515625" style="2" customWidth="1"/>
    <col min="13" max="13" width="10.42578125" style="2" customWidth="1"/>
    <col min="14" max="14" width="9.5703125" style="2" customWidth="1"/>
    <col min="15" max="16" width="5.140625" style="2" hidden="1" customWidth="1"/>
    <col min="17" max="16384" width="8.7109375" style="2"/>
  </cols>
  <sheetData>
    <row r="1" spans="1:17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</row>
    <row r="2" spans="1:17" ht="18" customHeight="1" x14ac:dyDescent="0.25">
      <c r="B2" s="41"/>
      <c r="C2" s="3"/>
      <c r="D2" s="3"/>
      <c r="F2" s="103" t="str">
        <f>'8a1_2021'!F2:J2</f>
        <v>Vĩnh Thạnh Trung, ngày 11 tháng 9 năm 2020</v>
      </c>
      <c r="G2" s="103"/>
      <c r="H2" s="103"/>
      <c r="I2" s="103"/>
      <c r="J2" s="103"/>
      <c r="K2" s="3"/>
    </row>
    <row r="3" spans="1:17" ht="15.75" customHeight="1" x14ac:dyDescent="0.25">
      <c r="A3" s="42"/>
      <c r="B3" s="41"/>
      <c r="D3" s="105" t="s">
        <v>1654</v>
      </c>
      <c r="E3" s="5"/>
      <c r="F3" s="76" t="s">
        <v>807</v>
      </c>
      <c r="G3" s="76"/>
      <c r="H3" s="76"/>
      <c r="I3" s="76"/>
      <c r="J3" s="76"/>
      <c r="K3" s="5"/>
      <c r="L3" s="5"/>
      <c r="M3" s="5"/>
    </row>
    <row r="4" spans="1:17" ht="14.25" customHeight="1" x14ac:dyDescent="0.25">
      <c r="A4" s="4"/>
      <c r="E4" s="6"/>
      <c r="F4" s="6"/>
      <c r="G4" s="6"/>
      <c r="H4" s="104" t="str">
        <f>'8a1_2021'!H4:I4</f>
        <v>Năm học: 2020-2021</v>
      </c>
      <c r="I4" s="104"/>
      <c r="J4" s="7"/>
      <c r="K4" s="6"/>
      <c r="L4" s="6"/>
      <c r="M4" s="6"/>
      <c r="O4" s="6"/>
    </row>
    <row r="5" spans="1:17" ht="15.75" x14ac:dyDescent="0.25">
      <c r="E5" s="8"/>
      <c r="F5" s="100" t="s">
        <v>7</v>
      </c>
      <c r="G5" s="100"/>
      <c r="H5" s="100"/>
      <c r="I5" s="98" t="s">
        <v>449</v>
      </c>
      <c r="J5" s="98"/>
      <c r="K5" s="8"/>
      <c r="L5" s="92"/>
      <c r="M5" s="93"/>
    </row>
    <row r="6" spans="1:17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81" t="s">
        <v>10</v>
      </c>
      <c r="O6" s="81" t="s">
        <v>19</v>
      </c>
      <c r="P6" s="77" t="s">
        <v>18</v>
      </c>
    </row>
    <row r="7" spans="1:17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2"/>
      <c r="O7" s="82"/>
      <c r="P7" s="78"/>
    </row>
    <row r="8" spans="1:17" ht="15.75" customHeight="1" x14ac:dyDescent="0.25">
      <c r="A8" s="26">
        <f>IF(D8="","",1)</f>
        <v>1</v>
      </c>
      <c r="B8" s="27" t="s">
        <v>808</v>
      </c>
      <c r="C8" s="28">
        <v>0</v>
      </c>
      <c r="D8" s="14" t="s">
        <v>809</v>
      </c>
      <c r="E8" s="15" t="s">
        <v>45</v>
      </c>
      <c r="F8" s="15"/>
      <c r="G8" s="16" t="s">
        <v>810</v>
      </c>
      <c r="H8" s="17" t="s">
        <v>27</v>
      </c>
      <c r="I8" s="17" t="s">
        <v>811</v>
      </c>
      <c r="J8" s="17" t="s">
        <v>812</v>
      </c>
      <c r="K8" s="15">
        <v>765</v>
      </c>
      <c r="L8" s="15" t="s">
        <v>813</v>
      </c>
      <c r="M8" s="17" t="s">
        <v>30</v>
      </c>
      <c r="N8" s="43"/>
      <c r="O8" s="18" t="str">
        <f>TRIM(RIGHT(SUBSTITUTE(TRIM(D8)," ",REPT(" ",LEN(TRIM(D8)))),LEN(TRIM(D8))))</f>
        <v>An</v>
      </c>
      <c r="P8" s="12" t="str">
        <f>RIGHT(G8,4)</f>
        <v>2007</v>
      </c>
      <c r="Q8" s="9"/>
    </row>
    <row r="9" spans="1:17" ht="15.75" customHeight="1" x14ac:dyDescent="0.25">
      <c r="A9" s="29">
        <f>IF(D9="","",MAX($A$8:A8)+1)</f>
        <v>2</v>
      </c>
      <c r="B9" s="30" t="s">
        <v>814</v>
      </c>
      <c r="C9" s="31">
        <v>0</v>
      </c>
      <c r="D9" s="19" t="s">
        <v>815</v>
      </c>
      <c r="E9" s="20">
        <v>0</v>
      </c>
      <c r="F9" s="20"/>
      <c r="G9" s="21" t="s">
        <v>816</v>
      </c>
      <c r="H9" s="22" t="s">
        <v>27</v>
      </c>
      <c r="I9" s="22" t="s">
        <v>817</v>
      </c>
      <c r="J9" s="22" t="s">
        <v>818</v>
      </c>
      <c r="K9" s="20">
        <v>320</v>
      </c>
      <c r="L9" s="20">
        <v>13</v>
      </c>
      <c r="M9" s="22" t="s">
        <v>30</v>
      </c>
      <c r="N9" s="44"/>
      <c r="O9" s="23" t="str">
        <f>TRIM(RIGHT(SUBSTITUTE(TRIM(D9)," ",REPT(" ",LEN(TRIM(D9)))),LEN(TRIM(D9))))</f>
        <v>Bình</v>
      </c>
      <c r="P9" s="13" t="str">
        <f>RIGHT(G9,4)</f>
        <v>2007</v>
      </c>
    </row>
    <row r="10" spans="1:17" ht="15.75" customHeight="1" x14ac:dyDescent="0.25">
      <c r="A10" s="29">
        <f>IF(D10="","",MAX($A$8:A9)+1)</f>
        <v>3</v>
      </c>
      <c r="B10" s="30" t="s">
        <v>819</v>
      </c>
      <c r="C10" s="31">
        <v>0</v>
      </c>
      <c r="D10" s="19" t="s">
        <v>820</v>
      </c>
      <c r="E10" s="20">
        <v>0</v>
      </c>
      <c r="F10" s="20"/>
      <c r="G10" s="21" t="s">
        <v>821</v>
      </c>
      <c r="H10" s="22" t="s">
        <v>27</v>
      </c>
      <c r="I10" s="22" t="s">
        <v>822</v>
      </c>
      <c r="J10" s="22" t="s">
        <v>823</v>
      </c>
      <c r="K10" s="20">
        <v>187</v>
      </c>
      <c r="L10" s="20" t="s">
        <v>187</v>
      </c>
      <c r="M10" s="22" t="s">
        <v>57</v>
      </c>
      <c r="N10" s="44"/>
      <c r="O10" s="23" t="str">
        <f t="shared" ref="O10:O57" si="0">TRIM(RIGHT(SUBSTITUTE(TRIM(D10)," ",REPT(" ",LEN(TRIM(D10)))),LEN(TRIM(D10))))</f>
        <v>Chiến</v>
      </c>
      <c r="P10" s="13" t="str">
        <f t="shared" ref="P10:P57" si="1">RIGHT(G10,4)</f>
        <v>2007</v>
      </c>
    </row>
    <row r="11" spans="1:17" ht="15.75" customHeight="1" x14ac:dyDescent="0.25">
      <c r="A11" s="29">
        <f>IF(D11="","",MAX($A$8:A10)+1)</f>
        <v>4</v>
      </c>
      <c r="B11" s="30" t="s">
        <v>824</v>
      </c>
      <c r="C11" s="31">
        <v>0</v>
      </c>
      <c r="D11" s="19" t="s">
        <v>825</v>
      </c>
      <c r="E11" s="20" t="s">
        <v>45</v>
      </c>
      <c r="F11" s="20"/>
      <c r="G11" s="21" t="s">
        <v>826</v>
      </c>
      <c r="H11" s="22" t="s">
        <v>27</v>
      </c>
      <c r="I11" s="22" t="s">
        <v>827</v>
      </c>
      <c r="J11" s="22" t="s">
        <v>828</v>
      </c>
      <c r="K11" s="20">
        <v>204</v>
      </c>
      <c r="L11" s="20" t="s">
        <v>829</v>
      </c>
      <c r="M11" s="22" t="s">
        <v>30</v>
      </c>
      <c r="N11" s="44"/>
      <c r="O11" s="23" t="str">
        <f t="shared" si="0"/>
        <v>Đào</v>
      </c>
      <c r="P11" s="13" t="str">
        <f t="shared" si="1"/>
        <v>2007</v>
      </c>
    </row>
    <row r="12" spans="1:17" ht="15.75" customHeight="1" x14ac:dyDescent="0.25">
      <c r="A12" s="29">
        <f>IF(D12="","",MAX($A$8:A11)+1)</f>
        <v>5</v>
      </c>
      <c r="B12" s="30" t="s">
        <v>830</v>
      </c>
      <c r="C12" s="31">
        <v>0</v>
      </c>
      <c r="D12" s="19" t="s">
        <v>831</v>
      </c>
      <c r="E12" s="20">
        <v>0</v>
      </c>
      <c r="F12" s="20"/>
      <c r="G12" s="21" t="s">
        <v>697</v>
      </c>
      <c r="H12" s="22" t="s">
        <v>27</v>
      </c>
      <c r="I12" s="22" t="s">
        <v>832</v>
      </c>
      <c r="J12" s="22" t="s">
        <v>833</v>
      </c>
      <c r="K12" s="20">
        <v>8</v>
      </c>
      <c r="L12" s="20">
        <v>1</v>
      </c>
      <c r="M12" s="22" t="s">
        <v>270</v>
      </c>
      <c r="N12" s="44"/>
      <c r="O12" s="23" t="str">
        <f t="shared" si="0"/>
        <v>Đạt</v>
      </c>
      <c r="P12" s="13" t="str">
        <f t="shared" si="1"/>
        <v>2007</v>
      </c>
    </row>
    <row r="13" spans="1:17" ht="15.75" customHeight="1" x14ac:dyDescent="0.25">
      <c r="A13" s="29">
        <f>IF(D13="","",MAX($A$8:A12)+1)</f>
        <v>6</v>
      </c>
      <c r="B13" s="30" t="s">
        <v>834</v>
      </c>
      <c r="C13" s="31">
        <v>0</v>
      </c>
      <c r="D13" s="19" t="s">
        <v>835</v>
      </c>
      <c r="E13" s="20" t="s">
        <v>45</v>
      </c>
      <c r="F13" s="20"/>
      <c r="G13" s="21" t="s">
        <v>836</v>
      </c>
      <c r="H13" s="22" t="s">
        <v>27</v>
      </c>
      <c r="I13" s="22" t="s">
        <v>837</v>
      </c>
      <c r="J13" s="22" t="s">
        <v>838</v>
      </c>
      <c r="K13" s="20">
        <v>658</v>
      </c>
      <c r="L13" s="20" t="s">
        <v>683</v>
      </c>
      <c r="M13" s="22" t="s">
        <v>50</v>
      </c>
      <c r="N13" s="44"/>
      <c r="O13" s="23" t="str">
        <f t="shared" si="0"/>
        <v>Dung</v>
      </c>
      <c r="P13" s="13" t="str">
        <f t="shared" si="1"/>
        <v>2007</v>
      </c>
    </row>
    <row r="14" spans="1:17" ht="15.75" customHeight="1" x14ac:dyDescent="0.25">
      <c r="A14" s="29">
        <f>IF(D14="","",MAX($A$8:A13)+1)</f>
        <v>7</v>
      </c>
      <c r="B14" s="30" t="s">
        <v>839</v>
      </c>
      <c r="C14" s="31">
        <v>0</v>
      </c>
      <c r="D14" s="19" t="s">
        <v>840</v>
      </c>
      <c r="E14" s="20">
        <v>0</v>
      </c>
      <c r="F14" s="20"/>
      <c r="G14" s="21" t="s">
        <v>447</v>
      </c>
      <c r="H14" s="22" t="s">
        <v>27</v>
      </c>
      <c r="I14" s="22" t="s">
        <v>841</v>
      </c>
      <c r="J14" s="22" t="s">
        <v>842</v>
      </c>
      <c r="K14" s="20">
        <v>587</v>
      </c>
      <c r="L14" s="20" t="s">
        <v>85</v>
      </c>
      <c r="M14" s="22" t="s">
        <v>50</v>
      </c>
      <c r="N14" s="44"/>
      <c r="O14" s="23" t="str">
        <f t="shared" si="0"/>
        <v>Duy</v>
      </c>
      <c r="P14" s="13" t="str">
        <f t="shared" si="1"/>
        <v>2007</v>
      </c>
    </row>
    <row r="15" spans="1:17" ht="15.75" customHeight="1" x14ac:dyDescent="0.25">
      <c r="A15" s="29">
        <f>IF(D15="","",MAX($A$8:A14)+1)</f>
        <v>8</v>
      </c>
      <c r="B15" s="30" t="s">
        <v>1641</v>
      </c>
      <c r="C15" s="31">
        <v>0</v>
      </c>
      <c r="D15" s="19" t="s">
        <v>843</v>
      </c>
      <c r="E15" s="20">
        <v>0</v>
      </c>
      <c r="F15" s="20"/>
      <c r="G15" s="21" t="s">
        <v>561</v>
      </c>
      <c r="H15" s="22" t="s">
        <v>27</v>
      </c>
      <c r="I15" s="22" t="s">
        <v>844</v>
      </c>
      <c r="J15" s="22" t="s">
        <v>845</v>
      </c>
      <c r="K15" s="20">
        <v>656</v>
      </c>
      <c r="L15" s="20">
        <v>26</v>
      </c>
      <c r="M15" s="22" t="s">
        <v>30</v>
      </c>
      <c r="N15" s="44"/>
      <c r="O15" s="23" t="str">
        <f t="shared" si="0"/>
        <v>Duy</v>
      </c>
      <c r="P15" s="13" t="str">
        <f t="shared" si="1"/>
        <v>2007</v>
      </c>
    </row>
    <row r="16" spans="1:17" ht="15.75" customHeight="1" x14ac:dyDescent="0.25">
      <c r="A16" s="29">
        <f>IF(D16="","",MAX($A$8:A15)+1)</f>
        <v>9</v>
      </c>
      <c r="B16" s="30" t="s">
        <v>846</v>
      </c>
      <c r="C16" s="31">
        <v>0</v>
      </c>
      <c r="D16" s="19" t="s">
        <v>847</v>
      </c>
      <c r="E16" s="20">
        <v>0</v>
      </c>
      <c r="F16" s="20"/>
      <c r="G16" s="21" t="s">
        <v>278</v>
      </c>
      <c r="H16" s="22" t="s">
        <v>27</v>
      </c>
      <c r="I16" s="22" t="s">
        <v>848</v>
      </c>
      <c r="J16" s="22" t="s">
        <v>849</v>
      </c>
      <c r="K16" s="20">
        <v>224</v>
      </c>
      <c r="L16" s="20">
        <v>8</v>
      </c>
      <c r="M16" s="22" t="s">
        <v>294</v>
      </c>
      <c r="N16" s="44"/>
      <c r="O16" s="23" t="str">
        <f t="shared" si="0"/>
        <v>Hải</v>
      </c>
      <c r="P16" s="13" t="str">
        <f t="shared" si="1"/>
        <v>2007</v>
      </c>
    </row>
    <row r="17" spans="1:16" ht="15.75" customHeight="1" x14ac:dyDescent="0.25">
      <c r="A17" s="29">
        <f>IF(D17="","",MAX($A$8:A16)+1)</f>
        <v>10</v>
      </c>
      <c r="B17" s="30" t="s">
        <v>850</v>
      </c>
      <c r="C17" s="31">
        <v>0</v>
      </c>
      <c r="D17" s="19" t="s">
        <v>851</v>
      </c>
      <c r="E17" s="20" t="s">
        <v>45</v>
      </c>
      <c r="F17" s="20"/>
      <c r="G17" s="21" t="s">
        <v>852</v>
      </c>
      <c r="H17" s="22" t="s">
        <v>27</v>
      </c>
      <c r="I17" s="22" t="s">
        <v>853</v>
      </c>
      <c r="J17" s="22" t="s">
        <v>854</v>
      </c>
      <c r="K17" s="20">
        <v>38</v>
      </c>
      <c r="L17" s="20" t="s">
        <v>91</v>
      </c>
      <c r="M17" s="22" t="s">
        <v>50</v>
      </c>
      <c r="N17" s="44"/>
      <c r="O17" s="23" t="str">
        <f t="shared" si="0"/>
        <v>Hảo</v>
      </c>
      <c r="P17" s="13" t="str">
        <f t="shared" si="1"/>
        <v>2007</v>
      </c>
    </row>
    <row r="18" spans="1:16" ht="15.75" customHeight="1" x14ac:dyDescent="0.25">
      <c r="A18" s="29">
        <f>IF(D18="","",MAX($A$8:A17)+1)</f>
        <v>11</v>
      </c>
      <c r="B18" s="30" t="s">
        <v>855</v>
      </c>
      <c r="C18" s="31">
        <v>0</v>
      </c>
      <c r="D18" s="19" t="s">
        <v>856</v>
      </c>
      <c r="E18" s="20">
        <v>0</v>
      </c>
      <c r="F18" s="20"/>
      <c r="G18" s="21" t="s">
        <v>857</v>
      </c>
      <c r="H18" s="22" t="s">
        <v>27</v>
      </c>
      <c r="I18" s="22" t="s">
        <v>858</v>
      </c>
      <c r="J18" s="22" t="s">
        <v>859</v>
      </c>
      <c r="K18" s="20">
        <v>413</v>
      </c>
      <c r="L18" s="20" t="s">
        <v>860</v>
      </c>
      <c r="M18" s="22" t="s">
        <v>57</v>
      </c>
      <c r="N18" s="44"/>
      <c r="O18" s="23" t="str">
        <f t="shared" si="0"/>
        <v>Hiếu</v>
      </c>
      <c r="P18" s="13" t="str">
        <f t="shared" si="1"/>
        <v>2007</v>
      </c>
    </row>
    <row r="19" spans="1:16" ht="15.75" customHeight="1" x14ac:dyDescent="0.25">
      <c r="A19" s="29">
        <f>IF(D19="","",MAX($A$8:A18)+1)</f>
        <v>12</v>
      </c>
      <c r="B19" s="30" t="s">
        <v>861</v>
      </c>
      <c r="C19" s="31">
        <v>0</v>
      </c>
      <c r="D19" s="19" t="s">
        <v>862</v>
      </c>
      <c r="E19" s="20">
        <v>0</v>
      </c>
      <c r="F19" s="20"/>
      <c r="G19" s="21" t="s">
        <v>110</v>
      </c>
      <c r="H19" s="22" t="s">
        <v>27</v>
      </c>
      <c r="I19" s="22" t="s">
        <v>863</v>
      </c>
      <c r="J19" s="22" t="s">
        <v>864</v>
      </c>
      <c r="K19" s="20">
        <v>221</v>
      </c>
      <c r="L19" s="20">
        <v>3</v>
      </c>
      <c r="M19" s="22" t="s">
        <v>36</v>
      </c>
      <c r="N19" s="44"/>
      <c r="O19" s="23" t="str">
        <f t="shared" si="0"/>
        <v>Hưng</v>
      </c>
      <c r="P19" s="13" t="str">
        <f t="shared" si="1"/>
        <v>2007</v>
      </c>
    </row>
    <row r="20" spans="1:16" ht="15.75" customHeight="1" x14ac:dyDescent="0.25">
      <c r="A20" s="29">
        <f>IF(D20="","",MAX($A$8:A19)+1)</f>
        <v>13</v>
      </c>
      <c r="B20" s="30" t="s">
        <v>865</v>
      </c>
      <c r="C20" s="31">
        <v>0</v>
      </c>
      <c r="D20" s="19" t="s">
        <v>866</v>
      </c>
      <c r="E20" s="20">
        <v>0</v>
      </c>
      <c r="F20" s="20"/>
      <c r="G20" s="21" t="s">
        <v>867</v>
      </c>
      <c r="H20" s="22" t="s">
        <v>27</v>
      </c>
      <c r="I20" s="22" t="s">
        <v>868</v>
      </c>
      <c r="J20" s="22" t="s">
        <v>869</v>
      </c>
      <c r="K20" s="20">
        <v>0</v>
      </c>
      <c r="L20" s="20" t="s">
        <v>393</v>
      </c>
      <c r="M20" s="22" t="s">
        <v>870</v>
      </c>
      <c r="N20" s="44"/>
      <c r="O20" s="23" t="str">
        <f t="shared" si="0"/>
        <v>Huy</v>
      </c>
      <c r="P20" s="13" t="str">
        <f t="shared" si="1"/>
        <v>2007</v>
      </c>
    </row>
    <row r="21" spans="1:16" ht="15.75" customHeight="1" x14ac:dyDescent="0.25">
      <c r="A21" s="29">
        <f>IF(D21="","",MAX($A$8:A20)+1)</f>
        <v>14</v>
      </c>
      <c r="B21" s="30" t="s">
        <v>871</v>
      </c>
      <c r="C21" s="31">
        <v>0</v>
      </c>
      <c r="D21" s="19" t="s">
        <v>872</v>
      </c>
      <c r="E21" s="20">
        <v>0</v>
      </c>
      <c r="F21" s="20"/>
      <c r="G21" s="21" t="s">
        <v>873</v>
      </c>
      <c r="H21" s="22" t="s">
        <v>27</v>
      </c>
      <c r="I21" s="22" t="s">
        <v>874</v>
      </c>
      <c r="J21" s="22" t="s">
        <v>875</v>
      </c>
      <c r="K21" s="20">
        <v>255</v>
      </c>
      <c r="L21" s="20">
        <v>15</v>
      </c>
      <c r="M21" s="22" t="s">
        <v>573</v>
      </c>
      <c r="N21" s="44"/>
      <c r="O21" s="23" t="str">
        <f t="shared" si="0"/>
        <v>Khoa</v>
      </c>
      <c r="P21" s="13" t="str">
        <f t="shared" si="1"/>
        <v>2007</v>
      </c>
    </row>
    <row r="22" spans="1:16" ht="15.75" customHeight="1" x14ac:dyDescent="0.25">
      <c r="A22" s="29">
        <f>IF(D22="","",MAX($A$8:A21)+1)</f>
        <v>15</v>
      </c>
      <c r="B22" s="30" t="s">
        <v>1642</v>
      </c>
      <c r="C22" s="31">
        <v>0</v>
      </c>
      <c r="D22" s="19" t="s">
        <v>876</v>
      </c>
      <c r="E22" s="20">
        <v>0</v>
      </c>
      <c r="F22" s="20"/>
      <c r="G22" s="21" t="s">
        <v>877</v>
      </c>
      <c r="H22" s="22" t="s">
        <v>27</v>
      </c>
      <c r="I22" s="22" t="s">
        <v>878</v>
      </c>
      <c r="J22" s="22" t="s">
        <v>879</v>
      </c>
      <c r="K22" s="20">
        <v>480</v>
      </c>
      <c r="L22" s="20">
        <v>16</v>
      </c>
      <c r="M22" s="22" t="s">
        <v>50</v>
      </c>
      <c r="N22" s="44"/>
      <c r="O22" s="23" t="str">
        <f t="shared" si="0"/>
        <v>Linh</v>
      </c>
      <c r="P22" s="13" t="str">
        <f t="shared" si="1"/>
        <v>2007</v>
      </c>
    </row>
    <row r="23" spans="1:16" ht="15.75" customHeight="1" x14ac:dyDescent="0.25">
      <c r="A23" s="29">
        <f>IF(D23="","",MAX($A$8:A22)+1)</f>
        <v>16</v>
      </c>
      <c r="B23" s="30" t="s">
        <v>880</v>
      </c>
      <c r="C23" s="31">
        <v>0</v>
      </c>
      <c r="D23" s="19" t="s">
        <v>881</v>
      </c>
      <c r="E23" s="20" t="s">
        <v>45</v>
      </c>
      <c r="F23" s="20"/>
      <c r="G23" s="21" t="s">
        <v>882</v>
      </c>
      <c r="H23" s="22" t="s">
        <v>27</v>
      </c>
      <c r="I23" s="22" t="s">
        <v>883</v>
      </c>
      <c r="J23" s="22" t="s">
        <v>884</v>
      </c>
      <c r="K23" s="20">
        <v>217</v>
      </c>
      <c r="L23" s="20" t="s">
        <v>281</v>
      </c>
      <c r="M23" s="22" t="s">
        <v>885</v>
      </c>
      <c r="N23" s="44"/>
      <c r="O23" s="23" t="str">
        <f t="shared" si="0"/>
        <v>Linh</v>
      </c>
      <c r="P23" s="13" t="str">
        <f t="shared" si="1"/>
        <v>2007</v>
      </c>
    </row>
    <row r="24" spans="1:16" ht="15.75" customHeight="1" x14ac:dyDescent="0.25">
      <c r="A24" s="29">
        <f>IF(D24="","",MAX($A$8:A23)+1)</f>
        <v>17</v>
      </c>
      <c r="B24" s="30" t="s">
        <v>886</v>
      </c>
      <c r="C24" s="31">
        <v>0</v>
      </c>
      <c r="D24" s="19" t="s">
        <v>887</v>
      </c>
      <c r="E24" s="20" t="s">
        <v>45</v>
      </c>
      <c r="F24" s="20"/>
      <c r="G24" s="21" t="s">
        <v>888</v>
      </c>
      <c r="H24" s="22" t="s">
        <v>27</v>
      </c>
      <c r="I24" s="22" t="s">
        <v>889</v>
      </c>
      <c r="J24" s="22" t="s">
        <v>890</v>
      </c>
      <c r="K24" s="20">
        <v>44</v>
      </c>
      <c r="L24" s="20" t="s">
        <v>91</v>
      </c>
      <c r="M24" s="22" t="s">
        <v>538</v>
      </c>
      <c r="N24" s="44"/>
      <c r="O24" s="23" t="str">
        <f t="shared" si="0"/>
        <v>Mai</v>
      </c>
      <c r="P24" s="13" t="str">
        <f t="shared" si="1"/>
        <v>2007</v>
      </c>
    </row>
    <row r="25" spans="1:16" ht="15.75" customHeight="1" x14ac:dyDescent="0.25">
      <c r="A25" s="29">
        <f>IF(D25="","",MAX($A$8:A24)+1)</f>
        <v>18</v>
      </c>
      <c r="B25" s="30" t="s">
        <v>891</v>
      </c>
      <c r="C25" s="31">
        <v>0</v>
      </c>
      <c r="D25" s="19" t="s">
        <v>892</v>
      </c>
      <c r="E25" s="20">
        <v>0</v>
      </c>
      <c r="F25" s="20"/>
      <c r="G25" s="21" t="s">
        <v>307</v>
      </c>
      <c r="H25" s="22" t="s">
        <v>27</v>
      </c>
      <c r="I25" s="22" t="s">
        <v>893</v>
      </c>
      <c r="J25" s="22" t="s">
        <v>894</v>
      </c>
      <c r="K25" s="20">
        <v>687</v>
      </c>
      <c r="L25" s="20" t="s">
        <v>100</v>
      </c>
      <c r="M25" s="22" t="s">
        <v>57</v>
      </c>
      <c r="N25" s="44"/>
      <c r="O25" s="23" t="str">
        <f t="shared" si="0"/>
        <v>Nam</v>
      </c>
      <c r="P25" s="13" t="str">
        <f t="shared" si="1"/>
        <v>2007</v>
      </c>
    </row>
    <row r="26" spans="1:16" ht="15.75" customHeight="1" x14ac:dyDescent="0.25">
      <c r="A26" s="29">
        <f>IF(D26="","",MAX($A$8:A25)+1)</f>
        <v>19</v>
      </c>
      <c r="B26" s="30" t="s">
        <v>895</v>
      </c>
      <c r="C26" s="31">
        <v>0</v>
      </c>
      <c r="D26" s="19" t="s">
        <v>896</v>
      </c>
      <c r="E26" s="20" t="s">
        <v>45</v>
      </c>
      <c r="F26" s="20"/>
      <c r="G26" s="21" t="s">
        <v>596</v>
      </c>
      <c r="H26" s="22" t="s">
        <v>27</v>
      </c>
      <c r="I26" s="22" t="s">
        <v>897</v>
      </c>
      <c r="J26" s="22" t="s">
        <v>898</v>
      </c>
      <c r="K26" s="20">
        <v>0</v>
      </c>
      <c r="L26" s="20">
        <v>4</v>
      </c>
      <c r="M26" s="22" t="s">
        <v>195</v>
      </c>
      <c r="N26" s="44"/>
      <c r="O26" s="23" t="str">
        <f t="shared" si="0"/>
        <v>Nghi</v>
      </c>
      <c r="P26" s="13" t="str">
        <f t="shared" si="1"/>
        <v>2007</v>
      </c>
    </row>
    <row r="27" spans="1:16" ht="15.75" customHeight="1" x14ac:dyDescent="0.25">
      <c r="A27" s="29">
        <f>IF(D27="","",MAX($A$8:A26)+1)</f>
        <v>20</v>
      </c>
      <c r="B27" s="30" t="s">
        <v>899</v>
      </c>
      <c r="C27" s="31">
        <v>0</v>
      </c>
      <c r="D27" s="19" t="s">
        <v>900</v>
      </c>
      <c r="E27" s="20" t="s">
        <v>45</v>
      </c>
      <c r="F27" s="20"/>
      <c r="G27" s="21" t="s">
        <v>901</v>
      </c>
      <c r="H27" s="22" t="s">
        <v>27</v>
      </c>
      <c r="I27" s="22" t="s">
        <v>902</v>
      </c>
      <c r="J27" s="22" t="s">
        <v>526</v>
      </c>
      <c r="K27" s="20">
        <v>607</v>
      </c>
      <c r="L27" s="20" t="s">
        <v>532</v>
      </c>
      <c r="M27" s="22" t="s">
        <v>195</v>
      </c>
      <c r="N27" s="44"/>
      <c r="O27" s="23" t="str">
        <f t="shared" si="0"/>
        <v>Nhi</v>
      </c>
      <c r="P27" s="13" t="str">
        <f t="shared" si="1"/>
        <v>2007</v>
      </c>
    </row>
    <row r="28" spans="1:16" ht="15.75" customHeight="1" x14ac:dyDescent="0.25">
      <c r="A28" s="29">
        <f>IF(D28="","",MAX($A$8:A27)+1)</f>
        <v>21</v>
      </c>
      <c r="B28" s="30" t="s">
        <v>903</v>
      </c>
      <c r="C28" s="31">
        <v>0</v>
      </c>
      <c r="D28" s="19" t="s">
        <v>904</v>
      </c>
      <c r="E28" s="20" t="s">
        <v>45</v>
      </c>
      <c r="F28" s="20"/>
      <c r="G28" s="21" t="s">
        <v>650</v>
      </c>
      <c r="H28" s="22" t="s">
        <v>27</v>
      </c>
      <c r="I28" s="22" t="s">
        <v>905</v>
      </c>
      <c r="J28" s="22" t="s">
        <v>906</v>
      </c>
      <c r="K28" s="20">
        <v>169</v>
      </c>
      <c r="L28" s="20" t="s">
        <v>288</v>
      </c>
      <c r="M28" s="22" t="s">
        <v>270</v>
      </c>
      <c r="N28" s="44"/>
      <c r="O28" s="23" t="str">
        <f t="shared" si="0"/>
        <v>Như</v>
      </c>
      <c r="P28" s="13" t="str">
        <f t="shared" si="1"/>
        <v>2007</v>
      </c>
    </row>
    <row r="29" spans="1:16" ht="15.75" customHeight="1" x14ac:dyDescent="0.25">
      <c r="A29" s="29">
        <f>IF(D29="","",MAX($A$8:A28)+1)</f>
        <v>22</v>
      </c>
      <c r="B29" s="30" t="s">
        <v>907</v>
      </c>
      <c r="C29" s="31">
        <v>0</v>
      </c>
      <c r="D29" s="19" t="s">
        <v>908</v>
      </c>
      <c r="E29" s="20">
        <v>0</v>
      </c>
      <c r="F29" s="20"/>
      <c r="G29" s="21" t="s">
        <v>909</v>
      </c>
      <c r="H29" s="22" t="s">
        <v>27</v>
      </c>
      <c r="I29" s="22" t="s">
        <v>1640</v>
      </c>
      <c r="J29" s="22" t="s">
        <v>910</v>
      </c>
      <c r="K29" s="20">
        <v>213</v>
      </c>
      <c r="L29" s="20" t="s">
        <v>281</v>
      </c>
      <c r="M29" s="22" t="s">
        <v>885</v>
      </c>
      <c r="N29" s="44"/>
      <c r="O29" s="23" t="str">
        <f>TRIM(RIGHT(SUBSTITUTE(TRIM(D29)," ",REPT(" ",LEN(TRIM(D29)))),LEN(TRIM(D29))))</f>
        <v>Phát</v>
      </c>
      <c r="P29" s="13" t="str">
        <f>RIGHT(G29,4)</f>
        <v>2007</v>
      </c>
    </row>
    <row r="30" spans="1:16" ht="15.75" customHeight="1" x14ac:dyDescent="0.25">
      <c r="A30" s="29">
        <f>IF(D30="","",MAX($A$8:A29)+1)</f>
        <v>23</v>
      </c>
      <c r="B30" s="30" t="s">
        <v>911</v>
      </c>
      <c r="C30" s="31">
        <v>0</v>
      </c>
      <c r="D30" s="19" t="s">
        <v>912</v>
      </c>
      <c r="E30" s="20">
        <v>0</v>
      </c>
      <c r="F30" s="20"/>
      <c r="G30" s="21" t="s">
        <v>46</v>
      </c>
      <c r="H30" s="22" t="s">
        <v>27</v>
      </c>
      <c r="I30" s="22" t="s">
        <v>878</v>
      </c>
      <c r="J30" s="22" t="s">
        <v>913</v>
      </c>
      <c r="K30" s="20">
        <v>123</v>
      </c>
      <c r="L30" s="20" t="s">
        <v>130</v>
      </c>
      <c r="M30" s="22" t="s">
        <v>294</v>
      </c>
      <c r="N30" s="44"/>
      <c r="O30" s="23" t="str">
        <f>TRIM(RIGHT(SUBSTITUTE(TRIM(D30)," ",REPT(" ",LEN(TRIM(D30)))),LEN(TRIM(D30))))</f>
        <v>Phúc</v>
      </c>
      <c r="P30" s="13" t="str">
        <f>RIGHT(G30,4)</f>
        <v>2007</v>
      </c>
    </row>
    <row r="31" spans="1:16" ht="15.75" customHeight="1" x14ac:dyDescent="0.25">
      <c r="A31" s="29">
        <f>IF(D31="","",MAX($A$8:A30)+1)</f>
        <v>24</v>
      </c>
      <c r="B31" s="30" t="s">
        <v>1643</v>
      </c>
      <c r="C31" s="31">
        <v>0</v>
      </c>
      <c r="D31" s="19" t="s">
        <v>914</v>
      </c>
      <c r="E31" s="20" t="s">
        <v>45</v>
      </c>
      <c r="F31" s="20"/>
      <c r="G31" s="21" t="s">
        <v>915</v>
      </c>
      <c r="H31" s="22" t="s">
        <v>27</v>
      </c>
      <c r="I31" s="22" t="s">
        <v>9</v>
      </c>
      <c r="J31" s="22" t="s">
        <v>1637</v>
      </c>
      <c r="K31" s="20">
        <v>0</v>
      </c>
      <c r="L31" s="20">
        <v>2</v>
      </c>
      <c r="M31" s="22" t="s">
        <v>50</v>
      </c>
      <c r="N31" s="44"/>
      <c r="O31" s="23" t="str">
        <f>TRIM(RIGHT(SUBSTITUTE(TRIM(D31)," ",REPT(" ",LEN(TRIM(D31)))),LEN(TRIM(D31))))</f>
        <v>Phương</v>
      </c>
      <c r="P31" s="13" t="str">
        <f>RIGHT(G31,4)</f>
        <v>2007</v>
      </c>
    </row>
    <row r="32" spans="1:16" ht="15.75" customHeight="1" x14ac:dyDescent="0.25">
      <c r="A32" s="29">
        <f>IF(D32="","",MAX($A$8:A31)+1)</f>
        <v>25</v>
      </c>
      <c r="B32" s="30" t="s">
        <v>1644</v>
      </c>
      <c r="C32" s="31">
        <v>0</v>
      </c>
      <c r="D32" s="19" t="s">
        <v>917</v>
      </c>
      <c r="E32" s="20">
        <v>0</v>
      </c>
      <c r="F32" s="20"/>
      <c r="G32" s="21" t="s">
        <v>794</v>
      </c>
      <c r="H32" s="22" t="s">
        <v>27</v>
      </c>
      <c r="I32" s="22" t="s">
        <v>1638</v>
      </c>
      <c r="J32" s="22" t="s">
        <v>1639</v>
      </c>
      <c r="K32" s="20" t="s">
        <v>281</v>
      </c>
      <c r="L32" s="20">
        <v>0</v>
      </c>
      <c r="M32" s="22" t="s">
        <v>50</v>
      </c>
      <c r="N32" s="44"/>
      <c r="O32" s="23" t="str">
        <f>TRIM(RIGHT(SUBSTITUTE(TRIM(D32)," ",REPT(" ",LEN(TRIM(D32)))),LEN(TRIM(D32))))</f>
        <v>Qui</v>
      </c>
      <c r="P32" s="13" t="str">
        <f>RIGHT(G32,4)</f>
        <v>2007</v>
      </c>
    </row>
    <row r="33" spans="1:16" ht="15.75" customHeight="1" x14ac:dyDescent="0.25">
      <c r="A33" s="29">
        <f>IF(D33="","",MAX($A$8:A32)+1)</f>
        <v>26</v>
      </c>
      <c r="B33" s="30" t="s">
        <v>964</v>
      </c>
      <c r="C33" s="31">
        <v>0</v>
      </c>
      <c r="D33" s="19" t="s">
        <v>965</v>
      </c>
      <c r="E33" s="20">
        <v>0</v>
      </c>
      <c r="F33" s="20"/>
      <c r="G33" s="21" t="s">
        <v>966</v>
      </c>
      <c r="H33" s="22" t="s">
        <v>967</v>
      </c>
      <c r="I33" s="22" t="s">
        <v>968</v>
      </c>
      <c r="J33" s="22" t="s">
        <v>969</v>
      </c>
      <c r="K33" s="20">
        <v>437</v>
      </c>
      <c r="L33" s="20">
        <v>15</v>
      </c>
      <c r="M33" s="22" t="s">
        <v>50</v>
      </c>
      <c r="N33" s="44"/>
      <c r="O33" s="23" t="str">
        <f>TRIM(RIGHT(SUBSTITUTE(TRIM(D33)," ",REPT(" ",LEN(TRIM(D33)))),LEN(TRIM(D33))))</f>
        <v>Quí</v>
      </c>
      <c r="P33" s="13" t="str">
        <f>RIGHT(G33,4)</f>
        <v>2005</v>
      </c>
    </row>
    <row r="34" spans="1:16" ht="15.75" customHeight="1" x14ac:dyDescent="0.25">
      <c r="A34" s="29">
        <f>IF(D34="","",MAX($A$8:A33)+1)</f>
        <v>27</v>
      </c>
      <c r="B34" s="30" t="s">
        <v>975</v>
      </c>
      <c r="C34" s="31">
        <v>0</v>
      </c>
      <c r="D34" s="19" t="s">
        <v>976</v>
      </c>
      <c r="E34" s="20">
        <v>0</v>
      </c>
      <c r="F34" s="20"/>
      <c r="G34" s="21" t="s">
        <v>977</v>
      </c>
      <c r="H34" s="22" t="s">
        <v>27</v>
      </c>
      <c r="I34" s="22" t="s">
        <v>978</v>
      </c>
      <c r="J34" s="22" t="s">
        <v>979</v>
      </c>
      <c r="K34" s="20">
        <v>34</v>
      </c>
      <c r="L34" s="20">
        <v>19</v>
      </c>
      <c r="M34" s="22" t="s">
        <v>57</v>
      </c>
      <c r="N34" s="44"/>
      <c r="O34" s="23" t="str">
        <f>TRIM(RIGHT(SUBSTITUTE(TRIM(D34)," ",REPT(" ",LEN(TRIM(D34)))),LEN(TRIM(D34))))</f>
        <v>Sơn</v>
      </c>
      <c r="P34" s="13" t="str">
        <f>RIGHT(G34,4)</f>
        <v>2006</v>
      </c>
    </row>
    <row r="35" spans="1:16" ht="15.75" customHeight="1" x14ac:dyDescent="0.25">
      <c r="A35" s="29">
        <f>IF(D35="","",MAX($A$8:A34)+1)</f>
        <v>28</v>
      </c>
      <c r="B35" s="30" t="s">
        <v>918</v>
      </c>
      <c r="C35" s="31">
        <v>0</v>
      </c>
      <c r="D35" s="19" t="s">
        <v>919</v>
      </c>
      <c r="E35" s="20">
        <v>0</v>
      </c>
      <c r="F35" s="20"/>
      <c r="G35" s="21" t="s">
        <v>920</v>
      </c>
      <c r="H35" s="22" t="s">
        <v>27</v>
      </c>
      <c r="I35" s="22" t="s">
        <v>921</v>
      </c>
      <c r="J35" s="22" t="s">
        <v>922</v>
      </c>
      <c r="K35" s="20">
        <v>0</v>
      </c>
      <c r="L35" s="20" t="s">
        <v>152</v>
      </c>
      <c r="M35" s="22" t="s">
        <v>92</v>
      </c>
      <c r="N35" s="44"/>
      <c r="O35" s="23" t="str">
        <f>TRIM(RIGHT(SUBSTITUTE(TRIM(D35)," ",REPT(" ",LEN(TRIM(D35)))),LEN(TRIM(D35))))</f>
        <v>Thắng</v>
      </c>
      <c r="P35" s="13" t="str">
        <f>RIGHT(G35,4)</f>
        <v>2007</v>
      </c>
    </row>
    <row r="36" spans="1:16" ht="15.75" customHeight="1" x14ac:dyDescent="0.25">
      <c r="A36" s="29">
        <f>IF(D36="","",MAX($A$8:A35)+1)</f>
        <v>29</v>
      </c>
      <c r="B36" s="30" t="s">
        <v>923</v>
      </c>
      <c r="C36" s="31">
        <v>0</v>
      </c>
      <c r="D36" s="19" t="s">
        <v>924</v>
      </c>
      <c r="E36" s="20" t="s">
        <v>45</v>
      </c>
      <c r="F36" s="20"/>
      <c r="G36" s="21" t="s">
        <v>692</v>
      </c>
      <c r="H36" s="22" t="s">
        <v>27</v>
      </c>
      <c r="I36" s="22" t="s">
        <v>925</v>
      </c>
      <c r="J36" s="22" t="s">
        <v>926</v>
      </c>
      <c r="K36" s="20">
        <v>451</v>
      </c>
      <c r="L36" s="20" t="s">
        <v>140</v>
      </c>
      <c r="M36" s="22" t="s">
        <v>30</v>
      </c>
      <c r="N36" s="44"/>
      <c r="O36" s="23" t="str">
        <f>TRIM(RIGHT(SUBSTITUTE(TRIM(D36)," ",REPT(" ",LEN(TRIM(D36)))),LEN(TRIM(D36))))</f>
        <v>Thư</v>
      </c>
      <c r="P36" s="13" t="str">
        <f>RIGHT(G36,4)</f>
        <v>2007</v>
      </c>
    </row>
    <row r="37" spans="1:16" ht="15.75" customHeight="1" x14ac:dyDescent="0.25">
      <c r="A37" s="29">
        <f>IF(D37="","",MAX($A$8:A36)+1)</f>
        <v>30</v>
      </c>
      <c r="B37" s="30" t="s">
        <v>1645</v>
      </c>
      <c r="C37" s="31">
        <v>0</v>
      </c>
      <c r="D37" s="19" t="s">
        <v>927</v>
      </c>
      <c r="E37" s="20" t="s">
        <v>45</v>
      </c>
      <c r="F37" s="20"/>
      <c r="G37" s="21" t="s">
        <v>928</v>
      </c>
      <c r="H37" s="22" t="s">
        <v>27</v>
      </c>
      <c r="I37" s="22" t="s">
        <v>929</v>
      </c>
      <c r="J37" s="22" t="s">
        <v>930</v>
      </c>
      <c r="K37" s="20">
        <v>19</v>
      </c>
      <c r="L37" s="20">
        <v>1</v>
      </c>
      <c r="M37" s="22" t="s">
        <v>294</v>
      </c>
      <c r="N37" s="44"/>
      <c r="O37" s="23" t="str">
        <f>TRIM(RIGHT(SUBSTITUTE(TRIM(D37)," ",REPT(" ",LEN(TRIM(D37)))),LEN(TRIM(D37))))</f>
        <v>Thư</v>
      </c>
      <c r="P37" s="13" t="str">
        <f>RIGHT(G37,4)</f>
        <v>2007</v>
      </c>
    </row>
    <row r="38" spans="1:16" ht="15.75" customHeight="1" x14ac:dyDescent="0.25">
      <c r="A38" s="29">
        <f>IF(D38="","",MAX($A$8:A37)+1)</f>
        <v>31</v>
      </c>
      <c r="B38" s="30" t="s">
        <v>931</v>
      </c>
      <c r="C38" s="31">
        <v>0</v>
      </c>
      <c r="D38" s="19" t="s">
        <v>932</v>
      </c>
      <c r="E38" s="20" t="s">
        <v>45</v>
      </c>
      <c r="F38" s="20"/>
      <c r="G38" s="21" t="s">
        <v>359</v>
      </c>
      <c r="H38" s="22" t="s">
        <v>27</v>
      </c>
      <c r="I38" s="22" t="s">
        <v>933</v>
      </c>
      <c r="J38" s="22" t="s">
        <v>934</v>
      </c>
      <c r="K38" s="20">
        <v>33</v>
      </c>
      <c r="L38" s="20" t="s">
        <v>91</v>
      </c>
      <c r="M38" s="22" t="s">
        <v>935</v>
      </c>
      <c r="N38" s="44"/>
      <c r="O38" s="23" t="str">
        <f>TRIM(RIGHT(SUBSTITUTE(TRIM(D38)," ",REPT(" ",LEN(TRIM(D38)))),LEN(TRIM(D38))))</f>
        <v>Thư</v>
      </c>
      <c r="P38" s="13" t="str">
        <f>RIGHT(G38,4)</f>
        <v>2007</v>
      </c>
    </row>
    <row r="39" spans="1:16" ht="15.75" customHeight="1" x14ac:dyDescent="0.25">
      <c r="A39" s="29">
        <f>IF(D39="","",MAX($A$8:A38)+1)</f>
        <v>32</v>
      </c>
      <c r="B39" s="30" t="s">
        <v>959</v>
      </c>
      <c r="C39" s="31">
        <v>0</v>
      </c>
      <c r="D39" s="19" t="s">
        <v>960</v>
      </c>
      <c r="E39" s="20">
        <v>0</v>
      </c>
      <c r="F39" s="20"/>
      <c r="G39" s="21" t="s">
        <v>961</v>
      </c>
      <c r="H39" s="22" t="s">
        <v>27</v>
      </c>
      <c r="I39" s="22" t="s">
        <v>962</v>
      </c>
      <c r="J39" s="22" t="s">
        <v>963</v>
      </c>
      <c r="K39" s="20">
        <v>113</v>
      </c>
      <c r="L39" s="20">
        <v>5</v>
      </c>
      <c r="M39" s="22" t="s">
        <v>146</v>
      </c>
      <c r="N39" s="44"/>
      <c r="O39" s="23" t="str">
        <f>TRIM(RIGHT(SUBSTITUTE(TRIM(D39)," ",REPT(" ",LEN(TRIM(D39)))),LEN(TRIM(D39))))</f>
        <v>Thuật</v>
      </c>
      <c r="P39" s="13" t="str">
        <f>RIGHT(G39,4)</f>
        <v>2006</v>
      </c>
    </row>
    <row r="40" spans="1:16" ht="15.75" customHeight="1" x14ac:dyDescent="0.25">
      <c r="A40" s="29">
        <f>IF(D40="","",MAX($A$8:A39)+1)</f>
        <v>33</v>
      </c>
      <c r="B40" s="30" t="s">
        <v>936</v>
      </c>
      <c r="C40" s="31">
        <v>0</v>
      </c>
      <c r="D40" s="19" t="s">
        <v>937</v>
      </c>
      <c r="E40" s="20">
        <v>0</v>
      </c>
      <c r="F40" s="20"/>
      <c r="G40" s="21" t="s">
        <v>938</v>
      </c>
      <c r="H40" s="22" t="s">
        <v>27</v>
      </c>
      <c r="I40" s="22" t="s">
        <v>939</v>
      </c>
      <c r="J40" s="22" t="s">
        <v>940</v>
      </c>
      <c r="K40" s="20">
        <v>838</v>
      </c>
      <c r="L40" s="20" t="s">
        <v>164</v>
      </c>
      <c r="M40" s="22" t="s">
        <v>57</v>
      </c>
      <c r="N40" s="44"/>
      <c r="O40" s="23" t="str">
        <f>TRIM(RIGHT(SUBSTITUTE(TRIM(D40)," ",REPT(" ",LEN(TRIM(D40)))),LEN(TRIM(D40))))</f>
        <v>Toàn</v>
      </c>
      <c r="P40" s="13" t="str">
        <f>RIGHT(G40,4)</f>
        <v>2007</v>
      </c>
    </row>
    <row r="41" spans="1:16" ht="15.75" customHeight="1" x14ac:dyDescent="0.25">
      <c r="A41" s="29">
        <f>IF(D41="","",MAX($A$8:A40)+1)</f>
        <v>34</v>
      </c>
      <c r="B41" s="30" t="s">
        <v>941</v>
      </c>
      <c r="C41" s="31">
        <v>0</v>
      </c>
      <c r="D41" s="19" t="s">
        <v>942</v>
      </c>
      <c r="E41" s="20" t="s">
        <v>45</v>
      </c>
      <c r="F41" s="20"/>
      <c r="G41" s="21" t="s">
        <v>541</v>
      </c>
      <c r="H41" s="22" t="s">
        <v>27</v>
      </c>
      <c r="I41" s="22" t="s">
        <v>943</v>
      </c>
      <c r="J41" s="22" t="s">
        <v>944</v>
      </c>
      <c r="K41" s="20">
        <v>39</v>
      </c>
      <c r="L41" s="20">
        <v>2</v>
      </c>
      <c r="M41" s="22" t="s">
        <v>50</v>
      </c>
      <c r="N41" s="44"/>
      <c r="O41" s="23" t="str">
        <f>TRIM(RIGHT(SUBSTITUTE(TRIM(D41)," ",REPT(" ",LEN(TRIM(D41)))),LEN(TRIM(D41))))</f>
        <v>Trăm</v>
      </c>
      <c r="P41" s="13" t="str">
        <f>RIGHT(G41,4)</f>
        <v>2007</v>
      </c>
    </row>
    <row r="42" spans="1:16" ht="15.75" customHeight="1" x14ac:dyDescent="0.25">
      <c r="A42" s="29">
        <f>IF(D42="","",MAX($A$8:A41)+1)</f>
        <v>35</v>
      </c>
      <c r="B42" s="30" t="s">
        <v>945</v>
      </c>
      <c r="C42" s="31">
        <v>0</v>
      </c>
      <c r="D42" s="19" t="s">
        <v>946</v>
      </c>
      <c r="E42" s="20">
        <v>0</v>
      </c>
      <c r="F42" s="20"/>
      <c r="G42" s="21" t="s">
        <v>947</v>
      </c>
      <c r="H42" s="22" t="s">
        <v>27</v>
      </c>
      <c r="I42" s="22" t="s">
        <v>948</v>
      </c>
      <c r="J42" s="22" t="s">
        <v>949</v>
      </c>
      <c r="K42" s="20">
        <v>99</v>
      </c>
      <c r="L42" s="20">
        <v>4</v>
      </c>
      <c r="M42" s="22" t="s">
        <v>294</v>
      </c>
      <c r="N42" s="44"/>
      <c r="O42" s="23" t="str">
        <f>TRIM(RIGHT(SUBSTITUTE(TRIM(D42)," ",REPT(" ",LEN(TRIM(D42)))),LEN(TRIM(D42))))</f>
        <v>Vĩ</v>
      </c>
      <c r="P42" s="13" t="str">
        <f>RIGHT(G42,4)</f>
        <v>2006</v>
      </c>
    </row>
    <row r="43" spans="1:16" ht="15.75" customHeight="1" x14ac:dyDescent="0.25">
      <c r="A43" s="29">
        <f>IF(D43="","",MAX($A$8:A42)+1)</f>
        <v>36</v>
      </c>
      <c r="B43" s="30" t="s">
        <v>970</v>
      </c>
      <c r="C43" s="31">
        <v>0</v>
      </c>
      <c r="D43" s="19" t="s">
        <v>971</v>
      </c>
      <c r="E43" s="20">
        <v>0</v>
      </c>
      <c r="F43" s="20"/>
      <c r="G43" s="21" t="s">
        <v>972</v>
      </c>
      <c r="H43" s="22" t="s">
        <v>27</v>
      </c>
      <c r="I43" s="22" t="s">
        <v>973</v>
      </c>
      <c r="J43" s="22" t="s">
        <v>974</v>
      </c>
      <c r="K43" s="20">
        <v>316</v>
      </c>
      <c r="L43" s="20">
        <v>13</v>
      </c>
      <c r="M43" s="22" t="s">
        <v>30</v>
      </c>
      <c r="N43" s="44"/>
      <c r="O43" s="23" t="str">
        <f>TRIM(RIGHT(SUBSTITUTE(TRIM(D43)," ",REPT(" ",LEN(TRIM(D43)))),LEN(TRIM(D43))))</f>
        <v>Vĩ</v>
      </c>
      <c r="P43" s="13" t="str">
        <f>RIGHT(G43,4)</f>
        <v>2005</v>
      </c>
    </row>
    <row r="44" spans="1:16" ht="15.75" customHeight="1" x14ac:dyDescent="0.25">
      <c r="A44" s="29">
        <f>IF(D44="","",MAX($A$8:A43)+1)</f>
        <v>37</v>
      </c>
      <c r="B44" s="30" t="s">
        <v>950</v>
      </c>
      <c r="C44" s="31">
        <v>0</v>
      </c>
      <c r="D44" s="19" t="s">
        <v>951</v>
      </c>
      <c r="E44" s="20">
        <v>0</v>
      </c>
      <c r="F44" s="20"/>
      <c r="G44" s="21" t="s">
        <v>952</v>
      </c>
      <c r="H44" s="22" t="s">
        <v>27</v>
      </c>
      <c r="I44" s="22" t="s">
        <v>953</v>
      </c>
      <c r="J44" s="22" t="s">
        <v>954</v>
      </c>
      <c r="K44" s="20">
        <v>0</v>
      </c>
      <c r="L44" s="20" t="s">
        <v>187</v>
      </c>
      <c r="M44" s="22" t="s">
        <v>270</v>
      </c>
      <c r="N44" s="44"/>
      <c r="O44" s="23" t="str">
        <f>TRIM(RIGHT(SUBSTITUTE(TRIM(D44)," ",REPT(" ",LEN(TRIM(D44)))),LEN(TRIM(D44))))</f>
        <v>Vĩnh</v>
      </c>
      <c r="P44" s="13" t="str">
        <f>RIGHT(G44,4)</f>
        <v>2007</v>
      </c>
    </row>
    <row r="45" spans="1:16" ht="15.75" customHeight="1" x14ac:dyDescent="0.25">
      <c r="A45" s="29">
        <f>IF(D45="","",MAX($A$8:A44)+1)</f>
        <v>38</v>
      </c>
      <c r="B45" s="30" t="s">
        <v>955</v>
      </c>
      <c r="C45" s="31">
        <v>0</v>
      </c>
      <c r="D45" s="19" t="s">
        <v>956</v>
      </c>
      <c r="E45" s="20">
        <v>0</v>
      </c>
      <c r="F45" s="20"/>
      <c r="G45" s="21" t="s">
        <v>273</v>
      </c>
      <c r="H45" s="22" t="s">
        <v>27</v>
      </c>
      <c r="I45" s="22" t="s">
        <v>957</v>
      </c>
      <c r="J45" s="22" t="s">
        <v>958</v>
      </c>
      <c r="K45" s="20">
        <v>816</v>
      </c>
      <c r="L45" s="20" t="s">
        <v>622</v>
      </c>
      <c r="M45" s="22" t="s">
        <v>50</v>
      </c>
      <c r="N45" s="44"/>
      <c r="O45" s="23" t="str">
        <f>TRIM(RIGHT(SUBSTITUTE(TRIM(D45)," ",REPT(" ",LEN(TRIM(D45)))),LEN(TRIM(D45))))</f>
        <v>Vỹ</v>
      </c>
      <c r="P45" s="13" t="str">
        <f>RIGHT(G45,4)</f>
        <v>2007</v>
      </c>
    </row>
    <row r="46" spans="1:16" ht="15.75" customHeight="1" x14ac:dyDescent="0.25">
      <c r="A46" s="29" t="str">
        <f>IF(D46="","",MAX($A$8:A45)+1)</f>
        <v/>
      </c>
      <c r="B46" s="30"/>
      <c r="C46" s="31"/>
      <c r="D46" s="19"/>
      <c r="E46" s="20"/>
      <c r="F46" s="20"/>
      <c r="G46" s="21"/>
      <c r="H46" s="22"/>
      <c r="I46" s="22"/>
      <c r="J46" s="22"/>
      <c r="K46" s="20"/>
      <c r="L46" s="20"/>
      <c r="M46" s="22"/>
      <c r="N46" s="44"/>
      <c r="O46" s="23" t="str">
        <f t="shared" si="0"/>
        <v/>
      </c>
      <c r="P46" s="13" t="str">
        <f t="shared" si="1"/>
        <v/>
      </c>
    </row>
    <row r="47" spans="1:16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44"/>
      <c r="O47" s="23" t="str">
        <f t="shared" si="0"/>
        <v/>
      </c>
      <c r="P47" s="13" t="str">
        <f t="shared" si="1"/>
        <v/>
      </c>
    </row>
    <row r="48" spans="1:16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44"/>
      <c r="O48" s="23" t="str">
        <f t="shared" si="0"/>
        <v/>
      </c>
      <c r="P48" s="13" t="str">
        <f t="shared" si="1"/>
        <v/>
      </c>
    </row>
    <row r="49" spans="1:16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44"/>
      <c r="O49" s="23" t="str">
        <f t="shared" si="0"/>
        <v/>
      </c>
      <c r="P49" s="13" t="str">
        <f t="shared" si="1"/>
        <v/>
      </c>
    </row>
    <row r="50" spans="1:16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44"/>
      <c r="O50" s="23" t="str">
        <f t="shared" si="0"/>
        <v/>
      </c>
      <c r="P50" s="13" t="str">
        <f t="shared" si="1"/>
        <v/>
      </c>
    </row>
    <row r="51" spans="1:16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44"/>
      <c r="O51" s="23" t="str">
        <f t="shared" si="0"/>
        <v/>
      </c>
      <c r="P51" s="13" t="str">
        <f t="shared" si="1"/>
        <v/>
      </c>
    </row>
    <row r="52" spans="1:16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44"/>
      <c r="O52" s="23" t="str">
        <f t="shared" si="0"/>
        <v/>
      </c>
      <c r="P52" s="13" t="str">
        <f t="shared" si="1"/>
        <v/>
      </c>
    </row>
    <row r="53" spans="1:16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44"/>
      <c r="O53" s="23" t="str">
        <f t="shared" si="0"/>
        <v/>
      </c>
      <c r="P53" s="13" t="str">
        <f t="shared" si="1"/>
        <v/>
      </c>
    </row>
    <row r="54" spans="1:16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44"/>
      <c r="O54" s="23" t="str">
        <f t="shared" si="0"/>
        <v/>
      </c>
      <c r="P54" s="13" t="str">
        <f t="shared" si="1"/>
        <v/>
      </c>
    </row>
    <row r="55" spans="1:16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44"/>
      <c r="O55" s="23" t="str">
        <f t="shared" si="0"/>
        <v/>
      </c>
      <c r="P55" s="13" t="str">
        <f t="shared" si="1"/>
        <v/>
      </c>
    </row>
    <row r="56" spans="1:16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44"/>
      <c r="O56" s="23" t="str">
        <f t="shared" si="0"/>
        <v/>
      </c>
      <c r="P56" s="13" t="str">
        <f t="shared" si="1"/>
        <v/>
      </c>
    </row>
    <row r="57" spans="1:16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44"/>
      <c r="O57" s="23" t="str">
        <f t="shared" si="0"/>
        <v/>
      </c>
      <c r="P57" s="13" t="str">
        <f t="shared" si="1"/>
        <v/>
      </c>
    </row>
    <row r="58" spans="1:16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40"/>
      <c r="P58" s="37"/>
    </row>
    <row r="59" spans="1:16" ht="15.75" x14ac:dyDescent="0.25">
      <c r="C59" s="3"/>
      <c r="D59" s="99" t="str">
        <f>"Tổng kết danh sách có "&amp;COUNT($A$8:A57)&amp;" học sinh "&amp; "("&amp; COUNTIF($E$8:E57,"*x*")&amp;" nữ)"</f>
        <v>Tổng kết danh sách có 38 học sinh (14 nữ)</v>
      </c>
      <c r="E59" s="99"/>
      <c r="F59" s="99"/>
      <c r="G59" s="99"/>
      <c r="H59" s="99"/>
    </row>
    <row r="60" spans="1:16" ht="15.75" x14ac:dyDescent="0.25">
      <c r="B60" s="8"/>
      <c r="C60" s="8"/>
      <c r="D60" s="10" t="s">
        <v>17</v>
      </c>
      <c r="J60" s="11" t="s">
        <v>6</v>
      </c>
    </row>
    <row r="65" spans="2:10" x14ac:dyDescent="0.25">
      <c r="B65" s="8"/>
      <c r="C65" s="8"/>
      <c r="D65" s="45"/>
      <c r="J65" s="46" t="str">
        <f>'8a1_2021'!J65</f>
        <v>Nguyễn Thanh Hùng</v>
      </c>
    </row>
  </sheetData>
  <sortState ref="B29:Q45">
    <sortCondition ref="O29:O45"/>
    <sortCondition ref="D29:D45"/>
  </sortState>
  <mergeCells count="23">
    <mergeCell ref="N6:N7"/>
    <mergeCell ref="O6:O7"/>
    <mergeCell ref="P6:P7"/>
    <mergeCell ref="D59:H59"/>
    <mergeCell ref="L5:M5"/>
    <mergeCell ref="F6:F7"/>
    <mergeCell ref="G6:G7"/>
    <mergeCell ref="H6:H7"/>
    <mergeCell ref="I6:I7"/>
    <mergeCell ref="F5:H5"/>
    <mergeCell ref="I5:J5"/>
    <mergeCell ref="J6:J7"/>
    <mergeCell ref="K6:M6"/>
    <mergeCell ref="A6:A7"/>
    <mergeCell ref="B6:B7"/>
    <mergeCell ref="C6:C7"/>
    <mergeCell ref="D6:D7"/>
    <mergeCell ref="E6:E7"/>
    <mergeCell ref="A1:D1"/>
    <mergeCell ref="F1:J1"/>
    <mergeCell ref="F2:J2"/>
    <mergeCell ref="F3:J3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Zeros="0" topLeftCell="A22" zoomScaleNormal="100" workbookViewId="0">
      <selection activeCell="L53" sqref="L53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140625" style="2" customWidth="1"/>
    <col min="11" max="11" width="4.85546875" style="2" customWidth="1"/>
    <col min="12" max="12" width="4.28515625" style="2" customWidth="1"/>
    <col min="13" max="13" width="10.42578125" style="2" customWidth="1"/>
    <col min="14" max="14" width="9.5703125" style="2" customWidth="1"/>
    <col min="15" max="16" width="5.140625" style="2" hidden="1" customWidth="1"/>
    <col min="17" max="16384" width="8.7109375" style="2"/>
  </cols>
  <sheetData>
    <row r="1" spans="1:17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</row>
    <row r="2" spans="1:17" ht="18" customHeight="1" x14ac:dyDescent="0.25">
      <c r="B2" s="41"/>
      <c r="C2" s="3"/>
      <c r="D2" s="3"/>
      <c r="F2" s="103" t="str">
        <f>'8a1_2021'!F2:J2</f>
        <v>Vĩnh Thạnh Trung, ngày 11 tháng 9 năm 2020</v>
      </c>
      <c r="G2" s="103"/>
      <c r="H2" s="103"/>
      <c r="I2" s="103"/>
      <c r="J2" s="103"/>
      <c r="K2" s="3"/>
    </row>
    <row r="3" spans="1:17" ht="15.75" customHeight="1" x14ac:dyDescent="0.25">
      <c r="A3" s="42"/>
      <c r="B3" s="41"/>
      <c r="D3" s="105" t="s">
        <v>1654</v>
      </c>
      <c r="E3" s="5"/>
      <c r="F3" s="76" t="s">
        <v>1149</v>
      </c>
      <c r="G3" s="76"/>
      <c r="H3" s="76"/>
      <c r="I3" s="76"/>
      <c r="J3" s="76"/>
      <c r="K3" s="5"/>
      <c r="L3" s="5"/>
      <c r="M3" s="5"/>
    </row>
    <row r="4" spans="1:17" ht="14.25" customHeight="1" x14ac:dyDescent="0.25">
      <c r="A4" s="4"/>
      <c r="E4" s="6"/>
      <c r="F4" s="6"/>
      <c r="G4" s="6"/>
      <c r="H4" s="104" t="str">
        <f>'8a1_2021'!H4:I4</f>
        <v>Năm học: 2020-2021</v>
      </c>
      <c r="I4" s="104"/>
      <c r="J4" s="7"/>
      <c r="K4" s="6"/>
      <c r="L4" s="6"/>
      <c r="M4" s="6"/>
      <c r="O4" s="6"/>
    </row>
    <row r="5" spans="1:17" ht="15.75" x14ac:dyDescent="0.25">
      <c r="E5" s="8"/>
      <c r="F5" s="100" t="s">
        <v>7</v>
      </c>
      <c r="G5" s="100"/>
      <c r="H5" s="100"/>
      <c r="I5" s="98" t="s">
        <v>1150</v>
      </c>
      <c r="J5" s="98"/>
      <c r="K5" s="8"/>
      <c r="L5" s="92"/>
      <c r="M5" s="93"/>
    </row>
    <row r="6" spans="1:17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81" t="s">
        <v>10</v>
      </c>
      <c r="O6" s="81" t="s">
        <v>19</v>
      </c>
      <c r="P6" s="77" t="s">
        <v>18</v>
      </c>
    </row>
    <row r="7" spans="1:17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2"/>
      <c r="O7" s="82"/>
      <c r="P7" s="78"/>
    </row>
    <row r="8" spans="1:17" ht="15.75" customHeight="1" x14ac:dyDescent="0.25">
      <c r="A8" s="26">
        <f>IF(D8="","",1)</f>
        <v>1</v>
      </c>
      <c r="B8" s="27" t="s">
        <v>980</v>
      </c>
      <c r="C8" s="28">
        <v>0</v>
      </c>
      <c r="D8" s="14" t="s">
        <v>981</v>
      </c>
      <c r="E8" s="15" t="s">
        <v>45</v>
      </c>
      <c r="F8" s="15"/>
      <c r="G8" s="16" t="s">
        <v>982</v>
      </c>
      <c r="H8" s="17" t="s">
        <v>27</v>
      </c>
      <c r="I8" s="17" t="s">
        <v>983</v>
      </c>
      <c r="J8" s="17" t="s">
        <v>984</v>
      </c>
      <c r="K8" s="15">
        <v>27</v>
      </c>
      <c r="L8" s="15">
        <v>2</v>
      </c>
      <c r="M8" s="17" t="s">
        <v>870</v>
      </c>
      <c r="N8" s="43"/>
      <c r="O8" s="18" t="str">
        <f>TRIM(RIGHT(SUBSTITUTE(TRIM(D8)," ",REPT(" ",LEN(TRIM(D8)))),LEN(TRIM(D8))))</f>
        <v>Anh</v>
      </c>
      <c r="P8" s="12" t="str">
        <f>RIGHT(G8,4)</f>
        <v>2007</v>
      </c>
      <c r="Q8" s="9"/>
    </row>
    <row r="9" spans="1:17" ht="15.75" customHeight="1" x14ac:dyDescent="0.25">
      <c r="A9" s="29">
        <f>IF(D9="","",MAX($A$8:A8)+1)</f>
        <v>2</v>
      </c>
      <c r="B9" s="30" t="s">
        <v>985</v>
      </c>
      <c r="C9" s="31">
        <v>0</v>
      </c>
      <c r="D9" s="19" t="s">
        <v>986</v>
      </c>
      <c r="E9" s="20" t="s">
        <v>25</v>
      </c>
      <c r="F9" s="20"/>
      <c r="G9" s="21" t="s">
        <v>987</v>
      </c>
      <c r="H9" s="22" t="s">
        <v>27</v>
      </c>
      <c r="I9" s="22" t="s">
        <v>988</v>
      </c>
      <c r="J9" s="22" t="s">
        <v>989</v>
      </c>
      <c r="K9" s="20">
        <v>15</v>
      </c>
      <c r="L9" s="20">
        <v>1</v>
      </c>
      <c r="M9" s="22" t="s">
        <v>146</v>
      </c>
      <c r="N9" s="44"/>
      <c r="O9" s="23" t="str">
        <f>TRIM(RIGHT(SUBSTITUTE(TRIM(D9)," ",REPT(" ",LEN(TRIM(D9)))),LEN(TRIM(D9))))</f>
        <v>Cường</v>
      </c>
      <c r="P9" s="13" t="str">
        <f>RIGHT(G9,4)</f>
        <v>2006</v>
      </c>
    </row>
    <row r="10" spans="1:17" ht="15.75" customHeight="1" x14ac:dyDescent="0.25">
      <c r="A10" s="29">
        <f>IF(D10="","",MAX($A$8:A9)+1)</f>
        <v>3</v>
      </c>
      <c r="B10" s="30" t="s">
        <v>990</v>
      </c>
      <c r="C10" s="31">
        <v>0</v>
      </c>
      <c r="D10" s="19" t="s">
        <v>991</v>
      </c>
      <c r="E10" s="20" t="s">
        <v>25</v>
      </c>
      <c r="F10" s="20"/>
      <c r="G10" s="21" t="s">
        <v>992</v>
      </c>
      <c r="H10" s="22" t="s">
        <v>27</v>
      </c>
      <c r="I10" s="22" t="s">
        <v>993</v>
      </c>
      <c r="J10" s="22" t="s">
        <v>994</v>
      </c>
      <c r="K10" s="20">
        <v>702</v>
      </c>
      <c r="L10" s="20">
        <v>18</v>
      </c>
      <c r="M10" s="22" t="s">
        <v>195</v>
      </c>
      <c r="N10" s="44"/>
      <c r="O10" s="23" t="str">
        <f t="shared" ref="O10:O57" si="0">TRIM(RIGHT(SUBSTITUTE(TRIM(D10)," ",REPT(" ",LEN(TRIM(D10)))),LEN(TRIM(D10))))</f>
        <v>Duy</v>
      </c>
      <c r="P10" s="13" t="str">
        <f t="shared" ref="P10:P57" si="1">RIGHT(G10,4)</f>
        <v>2007</v>
      </c>
    </row>
    <row r="11" spans="1:17" ht="15.75" customHeight="1" x14ac:dyDescent="0.25">
      <c r="A11" s="29">
        <f>IF(D11="","",MAX($A$8:A10)+1)</f>
        <v>4</v>
      </c>
      <c r="B11" s="30" t="s">
        <v>995</v>
      </c>
      <c r="C11" s="31">
        <v>0</v>
      </c>
      <c r="D11" s="19" t="s">
        <v>996</v>
      </c>
      <c r="E11" s="20" t="s">
        <v>25</v>
      </c>
      <c r="F11" s="20"/>
      <c r="G11" s="21" t="s">
        <v>997</v>
      </c>
      <c r="H11" s="22" t="s">
        <v>27</v>
      </c>
      <c r="I11" s="22" t="s">
        <v>998</v>
      </c>
      <c r="J11" s="22" t="s">
        <v>999</v>
      </c>
      <c r="K11" s="20">
        <v>102</v>
      </c>
      <c r="L11" s="20">
        <v>6</v>
      </c>
      <c r="M11" s="22" t="s">
        <v>282</v>
      </c>
      <c r="N11" s="44"/>
      <c r="O11" s="23" t="str">
        <f t="shared" si="0"/>
        <v>Duy</v>
      </c>
      <c r="P11" s="13" t="str">
        <f t="shared" si="1"/>
        <v>2007</v>
      </c>
    </row>
    <row r="12" spans="1:17" ht="15.75" customHeight="1" x14ac:dyDescent="0.25">
      <c r="A12" s="29">
        <f>IF(D12="","",MAX($A$8:A11)+1)</f>
        <v>5</v>
      </c>
      <c r="B12" s="30" t="s">
        <v>1000</v>
      </c>
      <c r="C12" s="31">
        <v>0</v>
      </c>
      <c r="D12" s="19" t="s">
        <v>1001</v>
      </c>
      <c r="E12" s="20" t="s">
        <v>25</v>
      </c>
      <c r="F12" s="20"/>
      <c r="G12" s="21" t="s">
        <v>1002</v>
      </c>
      <c r="H12" s="22" t="s">
        <v>27</v>
      </c>
      <c r="I12" s="22" t="s">
        <v>1003</v>
      </c>
      <c r="J12" s="22" t="s">
        <v>1004</v>
      </c>
      <c r="K12" s="20">
        <v>621</v>
      </c>
      <c r="L12" s="20">
        <v>17</v>
      </c>
      <c r="M12" s="22" t="s">
        <v>57</v>
      </c>
      <c r="N12" s="44"/>
      <c r="O12" s="23" t="str">
        <f t="shared" si="0"/>
        <v>Đạt</v>
      </c>
      <c r="P12" s="13" t="str">
        <f t="shared" si="1"/>
        <v>2007</v>
      </c>
    </row>
    <row r="13" spans="1:17" ht="15.75" customHeight="1" x14ac:dyDescent="0.25">
      <c r="A13" s="29">
        <f>IF(D13="","",MAX($A$8:A12)+1)</f>
        <v>6</v>
      </c>
      <c r="B13" s="30" t="s">
        <v>1005</v>
      </c>
      <c r="C13" s="31">
        <v>0</v>
      </c>
      <c r="D13" s="19" t="s">
        <v>1006</v>
      </c>
      <c r="E13" s="20" t="s">
        <v>25</v>
      </c>
      <c r="F13" s="20"/>
      <c r="G13" s="21" t="s">
        <v>1007</v>
      </c>
      <c r="H13" s="22" t="s">
        <v>27</v>
      </c>
      <c r="I13" s="22" t="s">
        <v>1008</v>
      </c>
      <c r="J13" s="22" t="s">
        <v>1009</v>
      </c>
      <c r="K13" s="20">
        <v>256</v>
      </c>
      <c r="L13" s="20">
        <v>9</v>
      </c>
      <c r="M13" s="22" t="s">
        <v>146</v>
      </c>
      <c r="N13" s="44"/>
      <c r="O13" s="23" t="str">
        <f t="shared" si="0"/>
        <v>Đạt</v>
      </c>
      <c r="P13" s="13" t="str">
        <f t="shared" si="1"/>
        <v>2007</v>
      </c>
    </row>
    <row r="14" spans="1:17" ht="15.75" customHeight="1" x14ac:dyDescent="0.25">
      <c r="A14" s="29">
        <f>IF(D14="","",MAX($A$8:A13)+1)</f>
        <v>7</v>
      </c>
      <c r="B14" s="64" t="s">
        <v>1621</v>
      </c>
      <c r="C14" s="66"/>
      <c r="D14" s="68" t="s">
        <v>1622</v>
      </c>
      <c r="E14" s="70" t="s">
        <v>45</v>
      </c>
      <c r="F14" s="70"/>
      <c r="G14" s="72" t="s">
        <v>1623</v>
      </c>
      <c r="H14" s="74" t="s">
        <v>27</v>
      </c>
      <c r="I14" s="74" t="s">
        <v>1516</v>
      </c>
      <c r="J14" s="74" t="s">
        <v>1624</v>
      </c>
      <c r="K14" s="70"/>
      <c r="L14" s="70" t="s">
        <v>91</v>
      </c>
      <c r="M14" s="70" t="s">
        <v>188</v>
      </c>
      <c r="N14" s="44" t="s">
        <v>1648</v>
      </c>
      <c r="O14" s="23" t="str">
        <f t="shared" ref="O14:O45" si="2">TRIM(RIGHT(SUBSTITUTE(TRIM(D14)," ",REPT(" ",LEN(TRIM(D14)))),LEN(TRIM(D14))))</f>
        <v>Đào</v>
      </c>
      <c r="P14" s="13" t="str">
        <f t="shared" ref="P14:P45" si="3">RIGHT(G14,4)</f>
        <v>2007</v>
      </c>
    </row>
    <row r="15" spans="1:17" ht="15.75" customHeight="1" x14ac:dyDescent="0.25">
      <c r="A15" s="29">
        <f>IF(D15="","",MAX($A$8:A14)+1)</f>
        <v>8</v>
      </c>
      <c r="B15" s="30" t="s">
        <v>1010</v>
      </c>
      <c r="C15" s="31">
        <v>0</v>
      </c>
      <c r="D15" s="19" t="s">
        <v>1011</v>
      </c>
      <c r="E15" s="20" t="s">
        <v>45</v>
      </c>
      <c r="F15" s="20"/>
      <c r="G15" s="21" t="s">
        <v>1012</v>
      </c>
      <c r="H15" s="22" t="s">
        <v>27</v>
      </c>
      <c r="I15" s="22" t="s">
        <v>1013</v>
      </c>
      <c r="J15" s="22" t="s">
        <v>1014</v>
      </c>
      <c r="K15" s="20">
        <v>196</v>
      </c>
      <c r="L15" s="20">
        <v>7</v>
      </c>
      <c r="M15" s="22" t="s">
        <v>50</v>
      </c>
      <c r="N15" s="44"/>
      <c r="O15" s="23" t="str">
        <f t="shared" si="2"/>
        <v>Hiếu</v>
      </c>
      <c r="P15" s="13" t="str">
        <f t="shared" si="3"/>
        <v>2007</v>
      </c>
    </row>
    <row r="16" spans="1:17" ht="15.75" customHeight="1" x14ac:dyDescent="0.25">
      <c r="A16" s="29">
        <f>IF(D16="","",MAX($A$8:A15)+1)</f>
        <v>9</v>
      </c>
      <c r="B16" s="30" t="s">
        <v>1015</v>
      </c>
      <c r="C16" s="31">
        <v>0</v>
      </c>
      <c r="D16" s="19" t="s">
        <v>1016</v>
      </c>
      <c r="E16" s="20" t="s">
        <v>25</v>
      </c>
      <c r="F16" s="20"/>
      <c r="G16" s="21" t="s">
        <v>1017</v>
      </c>
      <c r="H16" s="22" t="s">
        <v>27</v>
      </c>
      <c r="I16" s="22" t="s">
        <v>1018</v>
      </c>
      <c r="J16" s="22" t="s">
        <v>989</v>
      </c>
      <c r="K16" s="20">
        <v>436</v>
      </c>
      <c r="L16" s="20">
        <v>18</v>
      </c>
      <c r="M16" s="22" t="s">
        <v>30</v>
      </c>
      <c r="N16" s="44"/>
      <c r="O16" s="23" t="str">
        <f t="shared" si="2"/>
        <v>Hiếu</v>
      </c>
      <c r="P16" s="13" t="str">
        <f t="shared" si="3"/>
        <v>2007</v>
      </c>
    </row>
    <row r="17" spans="1:16" ht="15.75" customHeight="1" x14ac:dyDescent="0.25">
      <c r="A17" s="29">
        <f>IF(D17="","",MAX($A$8:A16)+1)</f>
        <v>10</v>
      </c>
      <c r="B17" s="30" t="s">
        <v>1019</v>
      </c>
      <c r="C17" s="31">
        <v>0</v>
      </c>
      <c r="D17" s="19" t="s">
        <v>1020</v>
      </c>
      <c r="E17" s="20" t="s">
        <v>45</v>
      </c>
      <c r="F17" s="20"/>
      <c r="G17" s="21" t="s">
        <v>1021</v>
      </c>
      <c r="H17" s="22" t="s">
        <v>27</v>
      </c>
      <c r="I17" s="22" t="s">
        <v>308</v>
      </c>
      <c r="J17" s="22" t="s">
        <v>1022</v>
      </c>
      <c r="K17" s="20">
        <v>219</v>
      </c>
      <c r="L17" s="20">
        <v>6</v>
      </c>
      <c r="M17" s="22" t="s">
        <v>57</v>
      </c>
      <c r="N17" s="44"/>
      <c r="O17" s="23" t="str">
        <f t="shared" si="2"/>
        <v>Huỳnh</v>
      </c>
      <c r="P17" s="13" t="str">
        <f t="shared" si="3"/>
        <v>2007</v>
      </c>
    </row>
    <row r="18" spans="1:16" ht="15.75" customHeight="1" x14ac:dyDescent="0.25">
      <c r="A18" s="29">
        <f>IF(D18="","",MAX($A$8:A17)+1)</f>
        <v>11</v>
      </c>
      <c r="B18" s="30" t="s">
        <v>1023</v>
      </c>
      <c r="C18" s="31">
        <v>0</v>
      </c>
      <c r="D18" s="19" t="s">
        <v>1024</v>
      </c>
      <c r="E18" s="20" t="s">
        <v>25</v>
      </c>
      <c r="F18" s="20"/>
      <c r="G18" s="21" t="s">
        <v>1025</v>
      </c>
      <c r="H18" s="22" t="s">
        <v>27</v>
      </c>
      <c r="I18" s="22" t="s">
        <v>1026</v>
      </c>
      <c r="J18" s="22" t="s">
        <v>1027</v>
      </c>
      <c r="K18" s="20">
        <v>243</v>
      </c>
      <c r="L18" s="20">
        <v>9</v>
      </c>
      <c r="M18" s="22" t="s">
        <v>270</v>
      </c>
      <c r="N18" s="44"/>
      <c r="O18" s="23" t="str">
        <f t="shared" si="2"/>
        <v>Khánh</v>
      </c>
      <c r="P18" s="13" t="str">
        <f t="shared" si="3"/>
        <v>2006</v>
      </c>
    </row>
    <row r="19" spans="1:16" ht="15.75" customHeight="1" x14ac:dyDescent="0.25">
      <c r="A19" s="29">
        <f>IF(D19="","",MAX($A$8:A18)+1)</f>
        <v>12</v>
      </c>
      <c r="B19" s="30" t="s">
        <v>1028</v>
      </c>
      <c r="C19" s="31">
        <v>0</v>
      </c>
      <c r="D19" s="19" t="s">
        <v>1029</v>
      </c>
      <c r="E19" s="20" t="s">
        <v>25</v>
      </c>
      <c r="F19" s="20"/>
      <c r="G19" s="21" t="s">
        <v>1030</v>
      </c>
      <c r="H19" s="22" t="s">
        <v>27</v>
      </c>
      <c r="I19" s="22" t="s">
        <v>111</v>
      </c>
      <c r="J19" s="22" t="s">
        <v>1031</v>
      </c>
      <c r="K19" s="20">
        <v>184</v>
      </c>
      <c r="L19" s="20">
        <v>6</v>
      </c>
      <c r="M19" s="22" t="s">
        <v>188</v>
      </c>
      <c r="N19" s="44"/>
      <c r="O19" s="23" t="str">
        <f t="shared" si="2"/>
        <v>Khoa</v>
      </c>
      <c r="P19" s="13" t="str">
        <f t="shared" si="3"/>
        <v>2007</v>
      </c>
    </row>
    <row r="20" spans="1:16" ht="15.75" customHeight="1" x14ac:dyDescent="0.25">
      <c r="A20" s="29">
        <f>IF(D20="","",MAX($A$8:A19)+1)</f>
        <v>13</v>
      </c>
      <c r="B20" s="30" t="s">
        <v>1032</v>
      </c>
      <c r="C20" s="31">
        <v>0</v>
      </c>
      <c r="D20" s="19" t="s">
        <v>1033</v>
      </c>
      <c r="E20" s="20" t="s">
        <v>45</v>
      </c>
      <c r="F20" s="20"/>
      <c r="G20" s="21" t="s">
        <v>231</v>
      </c>
      <c r="H20" s="22" t="s">
        <v>27</v>
      </c>
      <c r="I20" s="22" t="s">
        <v>1034</v>
      </c>
      <c r="J20" s="22" t="s">
        <v>1035</v>
      </c>
      <c r="K20" s="20">
        <v>307</v>
      </c>
      <c r="L20" s="20">
        <v>10</v>
      </c>
      <c r="M20" s="22" t="s">
        <v>294</v>
      </c>
      <c r="N20" s="44"/>
      <c r="O20" s="23" t="str">
        <f t="shared" si="2"/>
        <v>Kiều</v>
      </c>
      <c r="P20" s="13" t="str">
        <f t="shared" si="3"/>
        <v>2007</v>
      </c>
    </row>
    <row r="21" spans="1:16" ht="15.75" customHeight="1" x14ac:dyDescent="0.25">
      <c r="A21" s="29">
        <f>IF(D21="","",MAX($A$8:A20)+1)</f>
        <v>14</v>
      </c>
      <c r="B21" s="30" t="s">
        <v>1036</v>
      </c>
      <c r="C21" s="31" t="s">
        <v>1037</v>
      </c>
      <c r="D21" s="19" t="s">
        <v>1038</v>
      </c>
      <c r="E21" s="20">
        <v>0</v>
      </c>
      <c r="F21" s="20"/>
      <c r="G21" s="21" t="s">
        <v>1039</v>
      </c>
      <c r="H21" s="22" t="s">
        <v>27</v>
      </c>
      <c r="I21" s="22" t="s">
        <v>1040</v>
      </c>
      <c r="J21" s="22" t="s">
        <v>157</v>
      </c>
      <c r="K21" s="20">
        <v>659</v>
      </c>
      <c r="L21" s="20">
        <v>18</v>
      </c>
      <c r="M21" s="22" t="s">
        <v>57</v>
      </c>
      <c r="N21" s="44"/>
      <c r="O21" s="23" t="str">
        <f t="shared" si="2"/>
        <v>Lai</v>
      </c>
      <c r="P21" s="13" t="str">
        <f t="shared" si="3"/>
        <v>2006</v>
      </c>
    </row>
    <row r="22" spans="1:16" ht="15.75" customHeight="1" x14ac:dyDescent="0.25">
      <c r="A22" s="29">
        <f>IF(D22="","",MAX($A$8:A21)+1)</f>
        <v>15</v>
      </c>
      <c r="B22" s="30" t="s">
        <v>1041</v>
      </c>
      <c r="C22" s="31" t="s">
        <v>1042</v>
      </c>
      <c r="D22" s="19" t="s">
        <v>1043</v>
      </c>
      <c r="E22" s="20" t="s">
        <v>25</v>
      </c>
      <c r="F22" s="20"/>
      <c r="G22" s="21" t="s">
        <v>1044</v>
      </c>
      <c r="H22" s="22" t="s">
        <v>27</v>
      </c>
      <c r="I22" s="22" t="s">
        <v>1045</v>
      </c>
      <c r="J22" s="22" t="s">
        <v>1046</v>
      </c>
      <c r="K22" s="20">
        <v>65</v>
      </c>
      <c r="L22" s="20">
        <v>3</v>
      </c>
      <c r="M22" s="22" t="s">
        <v>270</v>
      </c>
      <c r="N22" s="44"/>
      <c r="O22" s="23" t="str">
        <f t="shared" si="2"/>
        <v>Long</v>
      </c>
      <c r="P22" s="13" t="str">
        <f t="shared" si="3"/>
        <v>2006</v>
      </c>
    </row>
    <row r="23" spans="1:16" ht="15.75" customHeight="1" x14ac:dyDescent="0.25">
      <c r="A23" s="29">
        <f>IF(D23="","",MAX($A$8:A22)+1)</f>
        <v>16</v>
      </c>
      <c r="B23" s="30" t="s">
        <v>1047</v>
      </c>
      <c r="C23" s="31">
        <v>0</v>
      </c>
      <c r="D23" s="19" t="s">
        <v>1018</v>
      </c>
      <c r="E23" s="20" t="s">
        <v>25</v>
      </c>
      <c r="F23" s="20"/>
      <c r="G23" s="21" t="s">
        <v>1048</v>
      </c>
      <c r="H23" s="22" t="s">
        <v>27</v>
      </c>
      <c r="I23" s="22" t="s">
        <v>1049</v>
      </c>
      <c r="J23" s="22" t="s">
        <v>1050</v>
      </c>
      <c r="K23" s="20">
        <v>711</v>
      </c>
      <c r="L23" s="20">
        <v>24</v>
      </c>
      <c r="M23" s="22" t="s">
        <v>50</v>
      </c>
      <c r="N23" s="44"/>
      <c r="O23" s="23" t="str">
        <f t="shared" si="2"/>
        <v>Long</v>
      </c>
      <c r="P23" s="13" t="str">
        <f t="shared" si="3"/>
        <v>2007</v>
      </c>
    </row>
    <row r="24" spans="1:16" ht="15.75" customHeight="1" x14ac:dyDescent="0.25">
      <c r="A24" s="29">
        <f>IF(D24="","",MAX($A$8:A23)+1)</f>
        <v>17</v>
      </c>
      <c r="B24" s="30" t="s">
        <v>1051</v>
      </c>
      <c r="C24" s="31">
        <v>0</v>
      </c>
      <c r="D24" s="19" t="s">
        <v>1052</v>
      </c>
      <c r="E24" s="20" t="s">
        <v>45</v>
      </c>
      <c r="F24" s="20"/>
      <c r="G24" s="21" t="s">
        <v>1053</v>
      </c>
      <c r="H24" s="22" t="s">
        <v>27</v>
      </c>
      <c r="I24" s="22" t="s">
        <v>1054</v>
      </c>
      <c r="J24" s="22" t="s">
        <v>1055</v>
      </c>
      <c r="K24" s="20">
        <v>62</v>
      </c>
      <c r="L24" s="20">
        <v>2</v>
      </c>
      <c r="M24" s="22" t="s">
        <v>57</v>
      </c>
      <c r="N24" s="44"/>
      <c r="O24" s="23" t="str">
        <f t="shared" si="2"/>
        <v>Ly</v>
      </c>
      <c r="P24" s="13" t="str">
        <f t="shared" si="3"/>
        <v>2007</v>
      </c>
    </row>
    <row r="25" spans="1:16" ht="15.75" customHeight="1" x14ac:dyDescent="0.25">
      <c r="A25" s="29">
        <f>IF(D25="","",MAX($A$8:A24)+1)</f>
        <v>18</v>
      </c>
      <c r="B25" s="30" t="s">
        <v>1056</v>
      </c>
      <c r="C25" s="31">
        <v>0</v>
      </c>
      <c r="D25" s="19" t="s">
        <v>1057</v>
      </c>
      <c r="E25" s="20" t="s">
        <v>45</v>
      </c>
      <c r="F25" s="20"/>
      <c r="G25" s="21" t="s">
        <v>149</v>
      </c>
      <c r="H25" s="22" t="s">
        <v>27</v>
      </c>
      <c r="I25" s="22" t="s">
        <v>1058</v>
      </c>
      <c r="J25" s="22" t="s">
        <v>1059</v>
      </c>
      <c r="K25" s="20">
        <v>211</v>
      </c>
      <c r="L25" s="20">
        <v>9</v>
      </c>
      <c r="M25" s="22" t="s">
        <v>1060</v>
      </c>
      <c r="N25" s="44"/>
      <c r="O25" s="23" t="str">
        <f t="shared" si="2"/>
        <v>Ngân</v>
      </c>
      <c r="P25" s="13" t="str">
        <f t="shared" si="3"/>
        <v>2007</v>
      </c>
    </row>
    <row r="26" spans="1:16" ht="15.75" customHeight="1" x14ac:dyDescent="0.25">
      <c r="A26" s="29">
        <f>IF(D26="","",MAX($A$8:A25)+1)</f>
        <v>19</v>
      </c>
      <c r="B26" s="30" t="s">
        <v>1061</v>
      </c>
      <c r="C26" s="31">
        <v>0</v>
      </c>
      <c r="D26" s="19" t="s">
        <v>1062</v>
      </c>
      <c r="E26" s="20" t="s">
        <v>45</v>
      </c>
      <c r="F26" s="20"/>
      <c r="G26" s="21" t="s">
        <v>1063</v>
      </c>
      <c r="H26" s="22" t="s">
        <v>27</v>
      </c>
      <c r="I26" s="22" t="s">
        <v>1064</v>
      </c>
      <c r="J26" s="22" t="s">
        <v>1065</v>
      </c>
      <c r="K26" s="20">
        <v>908</v>
      </c>
      <c r="L26" s="20">
        <v>23</v>
      </c>
      <c r="M26" s="22" t="s">
        <v>195</v>
      </c>
      <c r="N26" s="44"/>
      <c r="O26" s="23" t="str">
        <f t="shared" si="2"/>
        <v>Nghi</v>
      </c>
      <c r="P26" s="13" t="str">
        <f t="shared" si="3"/>
        <v>2007</v>
      </c>
    </row>
    <row r="27" spans="1:16" ht="15.75" customHeight="1" x14ac:dyDescent="0.25">
      <c r="A27" s="29">
        <f>IF(D27="","",MAX($A$8:A26)+1)</f>
        <v>20</v>
      </c>
      <c r="B27" s="30" t="s">
        <v>1066</v>
      </c>
      <c r="C27" s="31">
        <v>0</v>
      </c>
      <c r="D27" s="19" t="s">
        <v>1067</v>
      </c>
      <c r="E27" s="20" t="s">
        <v>25</v>
      </c>
      <c r="F27" s="20"/>
      <c r="G27" s="21" t="s">
        <v>161</v>
      </c>
      <c r="H27" s="22" t="s">
        <v>27</v>
      </c>
      <c r="I27" s="22" t="s">
        <v>1068</v>
      </c>
      <c r="J27" s="22" t="s">
        <v>1069</v>
      </c>
      <c r="K27" s="20">
        <v>359</v>
      </c>
      <c r="L27" s="20">
        <v>10</v>
      </c>
      <c r="M27" s="22" t="s">
        <v>57</v>
      </c>
      <c r="N27" s="44"/>
      <c r="O27" s="23" t="str">
        <f t="shared" si="2"/>
        <v>Nghĩa</v>
      </c>
      <c r="P27" s="13" t="str">
        <f t="shared" si="3"/>
        <v>2007</v>
      </c>
    </row>
    <row r="28" spans="1:16" ht="15.75" customHeight="1" x14ac:dyDescent="0.25">
      <c r="A28" s="29">
        <f>IF(D28="","",MAX($A$8:A27)+1)</f>
        <v>21</v>
      </c>
      <c r="B28" s="30" t="s">
        <v>1070</v>
      </c>
      <c r="C28" s="31">
        <v>0</v>
      </c>
      <c r="D28" s="19" t="s">
        <v>1071</v>
      </c>
      <c r="E28" s="20" t="s">
        <v>25</v>
      </c>
      <c r="F28" s="20"/>
      <c r="G28" s="21" t="s">
        <v>1072</v>
      </c>
      <c r="H28" s="22" t="s">
        <v>27</v>
      </c>
      <c r="I28" s="22" t="s">
        <v>1073</v>
      </c>
      <c r="J28" s="22" t="s">
        <v>598</v>
      </c>
      <c r="K28" s="20">
        <v>20</v>
      </c>
      <c r="L28" s="20">
        <v>1</v>
      </c>
      <c r="M28" s="22" t="s">
        <v>330</v>
      </c>
      <c r="N28" s="44"/>
      <c r="O28" s="23" t="str">
        <f t="shared" si="2"/>
        <v>Nhân</v>
      </c>
      <c r="P28" s="13" t="str">
        <f t="shared" si="3"/>
        <v>2006</v>
      </c>
    </row>
    <row r="29" spans="1:16" ht="15.75" customHeight="1" x14ac:dyDescent="0.25">
      <c r="A29" s="29">
        <f>IF(D29="","",MAX($A$8:A28)+1)</f>
        <v>22</v>
      </c>
      <c r="B29" s="30" t="s">
        <v>1074</v>
      </c>
      <c r="C29" s="31">
        <v>0</v>
      </c>
      <c r="D29" s="19" t="s">
        <v>1075</v>
      </c>
      <c r="E29" s="20" t="s">
        <v>25</v>
      </c>
      <c r="F29" s="20"/>
      <c r="G29" s="21" t="s">
        <v>1076</v>
      </c>
      <c r="H29" s="22" t="s">
        <v>27</v>
      </c>
      <c r="I29" s="22" t="s">
        <v>1077</v>
      </c>
      <c r="J29" s="22" t="s">
        <v>1078</v>
      </c>
      <c r="K29" s="20">
        <v>89</v>
      </c>
      <c r="L29" s="20">
        <v>3</v>
      </c>
      <c r="M29" s="22" t="s">
        <v>57</v>
      </c>
      <c r="N29" s="44"/>
      <c r="O29" s="23" t="str">
        <f t="shared" si="2"/>
        <v>Phát</v>
      </c>
      <c r="P29" s="13" t="str">
        <f t="shared" si="3"/>
        <v>2007</v>
      </c>
    </row>
    <row r="30" spans="1:16" ht="15.75" customHeight="1" x14ac:dyDescent="0.25">
      <c r="A30" s="29">
        <f>IF(D30="","",MAX($A$8:A29)+1)</f>
        <v>23</v>
      </c>
      <c r="B30" s="30" t="s">
        <v>1079</v>
      </c>
      <c r="C30" s="31">
        <v>0</v>
      </c>
      <c r="D30" s="19" t="s">
        <v>1080</v>
      </c>
      <c r="E30" s="20" t="s">
        <v>25</v>
      </c>
      <c r="F30" s="20"/>
      <c r="G30" s="21" t="s">
        <v>1081</v>
      </c>
      <c r="H30" s="22" t="s">
        <v>1082</v>
      </c>
      <c r="I30" s="22" t="s">
        <v>1083</v>
      </c>
      <c r="J30" s="22" t="s">
        <v>1084</v>
      </c>
      <c r="K30" s="20">
        <v>0</v>
      </c>
      <c r="L30" s="20">
        <v>0</v>
      </c>
      <c r="M30" s="22" t="s">
        <v>57</v>
      </c>
      <c r="N30" s="44"/>
      <c r="O30" s="23" t="str">
        <f t="shared" si="2"/>
        <v>Phụng</v>
      </c>
      <c r="P30" s="13" t="str">
        <f t="shared" si="3"/>
        <v>2005</v>
      </c>
    </row>
    <row r="31" spans="1:16" ht="15.75" customHeight="1" x14ac:dyDescent="0.25">
      <c r="A31" s="29">
        <f>IF(D31="","",MAX($A$8:A30)+1)</f>
        <v>24</v>
      </c>
      <c r="B31" s="30" t="s">
        <v>1085</v>
      </c>
      <c r="C31" s="31">
        <v>0</v>
      </c>
      <c r="D31" s="19" t="s">
        <v>1086</v>
      </c>
      <c r="E31" s="20" t="s">
        <v>25</v>
      </c>
      <c r="F31" s="20"/>
      <c r="G31" s="21" t="s">
        <v>1087</v>
      </c>
      <c r="H31" s="22" t="s">
        <v>27</v>
      </c>
      <c r="I31" s="22" t="s">
        <v>1088</v>
      </c>
      <c r="J31" s="22" t="s">
        <v>1022</v>
      </c>
      <c r="K31" s="20">
        <v>3</v>
      </c>
      <c r="L31" s="20">
        <v>1</v>
      </c>
      <c r="M31" s="22" t="s">
        <v>406</v>
      </c>
      <c r="N31" s="44"/>
      <c r="O31" s="23" t="str">
        <f t="shared" si="2"/>
        <v>Quân</v>
      </c>
      <c r="P31" s="13" t="str">
        <f t="shared" si="3"/>
        <v>2007</v>
      </c>
    </row>
    <row r="32" spans="1:16" ht="15.75" customHeight="1" x14ac:dyDescent="0.25">
      <c r="A32" s="29">
        <f>IF(D32="","",MAX($A$8:A31)+1)</f>
        <v>25</v>
      </c>
      <c r="B32" s="30" t="s">
        <v>1089</v>
      </c>
      <c r="C32" s="31">
        <v>0</v>
      </c>
      <c r="D32" s="19" t="s">
        <v>1090</v>
      </c>
      <c r="E32" s="20" t="s">
        <v>25</v>
      </c>
      <c r="F32" s="20"/>
      <c r="G32" s="21" t="s">
        <v>1091</v>
      </c>
      <c r="H32" s="22" t="s">
        <v>27</v>
      </c>
      <c r="I32" s="22" t="s">
        <v>111</v>
      </c>
      <c r="J32" s="22" t="s">
        <v>1092</v>
      </c>
      <c r="K32" s="20">
        <v>377</v>
      </c>
      <c r="L32" s="20">
        <v>16</v>
      </c>
      <c r="M32" s="22" t="s">
        <v>30</v>
      </c>
      <c r="N32" s="44"/>
      <c r="O32" s="23" t="str">
        <f t="shared" si="2"/>
        <v>Qui</v>
      </c>
      <c r="P32" s="13" t="str">
        <f t="shared" si="3"/>
        <v>2007</v>
      </c>
    </row>
    <row r="33" spans="1:16" ht="15.75" customHeight="1" x14ac:dyDescent="0.25">
      <c r="A33" s="29">
        <f>IF(D33="","",MAX($A$8:A32)+1)</f>
        <v>26</v>
      </c>
      <c r="B33" s="30" t="s">
        <v>1093</v>
      </c>
      <c r="C33" s="31" t="s">
        <v>1094</v>
      </c>
      <c r="D33" s="19" t="s">
        <v>1095</v>
      </c>
      <c r="E33" s="20">
        <v>0</v>
      </c>
      <c r="F33" s="20"/>
      <c r="G33" s="21" t="s">
        <v>1096</v>
      </c>
      <c r="H33" s="22" t="s">
        <v>27</v>
      </c>
      <c r="I33" s="22" t="s">
        <v>1097</v>
      </c>
      <c r="J33" s="22" t="s">
        <v>1098</v>
      </c>
      <c r="K33" s="20">
        <v>99</v>
      </c>
      <c r="L33" s="20" t="s">
        <v>405</v>
      </c>
      <c r="M33" s="22" t="s">
        <v>188</v>
      </c>
      <c r="N33" s="44"/>
      <c r="O33" s="23" t="str">
        <f t="shared" si="2"/>
        <v>Quốc</v>
      </c>
      <c r="P33" s="13" t="str">
        <f t="shared" si="3"/>
        <v>2006</v>
      </c>
    </row>
    <row r="34" spans="1:16" ht="15.75" customHeight="1" x14ac:dyDescent="0.25">
      <c r="A34" s="29">
        <f>IF(D34="","",MAX($A$8:A33)+1)</f>
        <v>27</v>
      </c>
      <c r="B34" s="30" t="s">
        <v>1099</v>
      </c>
      <c r="C34" s="31">
        <v>0</v>
      </c>
      <c r="D34" s="19" t="s">
        <v>1100</v>
      </c>
      <c r="E34" s="20" t="s">
        <v>45</v>
      </c>
      <c r="F34" s="20"/>
      <c r="G34" s="21" t="s">
        <v>1101</v>
      </c>
      <c r="H34" s="22" t="s">
        <v>27</v>
      </c>
      <c r="I34" s="22" t="s">
        <v>1102</v>
      </c>
      <c r="J34" s="22" t="s">
        <v>1103</v>
      </c>
      <c r="K34" s="20">
        <v>533</v>
      </c>
      <c r="L34" s="20">
        <v>21</v>
      </c>
      <c r="M34" s="22" t="s">
        <v>30</v>
      </c>
      <c r="N34" s="44"/>
      <c r="O34" s="23" t="str">
        <f t="shared" si="2"/>
        <v>Quyên</v>
      </c>
      <c r="P34" s="13" t="str">
        <f t="shared" si="3"/>
        <v>2006</v>
      </c>
    </row>
    <row r="35" spans="1:16" ht="15.75" customHeight="1" x14ac:dyDescent="0.25">
      <c r="A35" s="29">
        <f>IF(D35="","",MAX($A$8:A34)+1)</f>
        <v>28</v>
      </c>
      <c r="B35" s="30" t="s">
        <v>1104</v>
      </c>
      <c r="C35" s="31">
        <v>0</v>
      </c>
      <c r="D35" s="19" t="s">
        <v>1105</v>
      </c>
      <c r="E35" s="20" t="s">
        <v>25</v>
      </c>
      <c r="F35" s="20"/>
      <c r="G35" s="21" t="s">
        <v>1106</v>
      </c>
      <c r="H35" s="22" t="s">
        <v>27</v>
      </c>
      <c r="I35" s="22" t="s">
        <v>1107</v>
      </c>
      <c r="J35" s="22" t="s">
        <v>1108</v>
      </c>
      <c r="K35" s="20">
        <v>62</v>
      </c>
      <c r="L35" s="20">
        <v>2</v>
      </c>
      <c r="M35" s="22" t="s">
        <v>270</v>
      </c>
      <c r="N35" s="44"/>
      <c r="O35" s="23" t="str">
        <f t="shared" si="2"/>
        <v>Quỳnh</v>
      </c>
      <c r="P35" s="13" t="str">
        <f t="shared" si="3"/>
        <v>2007</v>
      </c>
    </row>
    <row r="36" spans="1:16" ht="15.75" customHeight="1" x14ac:dyDescent="0.25">
      <c r="A36" s="29">
        <f>IF(D36="","",MAX($A$8:A35)+1)</f>
        <v>29</v>
      </c>
      <c r="B36" s="30" t="s">
        <v>1109</v>
      </c>
      <c r="C36" s="31">
        <v>0</v>
      </c>
      <c r="D36" s="19" t="s">
        <v>1110</v>
      </c>
      <c r="E36" s="20" t="s">
        <v>25</v>
      </c>
      <c r="F36" s="20"/>
      <c r="G36" s="21" t="s">
        <v>184</v>
      </c>
      <c r="H36" s="22" t="s">
        <v>27</v>
      </c>
      <c r="I36" s="22" t="s">
        <v>1111</v>
      </c>
      <c r="J36" s="22" t="s">
        <v>1112</v>
      </c>
      <c r="K36" s="20">
        <v>36</v>
      </c>
      <c r="L36" s="20">
        <v>6</v>
      </c>
      <c r="M36" s="22" t="s">
        <v>870</v>
      </c>
      <c r="N36" s="44"/>
      <c r="O36" s="23" t="str">
        <f t="shared" si="2"/>
        <v>Thành</v>
      </c>
      <c r="P36" s="13" t="str">
        <f t="shared" si="3"/>
        <v>2007</v>
      </c>
    </row>
    <row r="37" spans="1:16" ht="15.75" customHeight="1" x14ac:dyDescent="0.25">
      <c r="A37" s="29">
        <f>IF(D37="","",MAX($A$8:A36)+1)</f>
        <v>30</v>
      </c>
      <c r="B37" s="30" t="s">
        <v>1113</v>
      </c>
      <c r="C37" s="31">
        <v>0</v>
      </c>
      <c r="D37" s="19" t="s">
        <v>1114</v>
      </c>
      <c r="E37" s="20">
        <v>0</v>
      </c>
      <c r="F37" s="20"/>
      <c r="G37" s="21" t="s">
        <v>1115</v>
      </c>
      <c r="H37" s="22" t="s">
        <v>27</v>
      </c>
      <c r="I37" s="22">
        <v>0</v>
      </c>
      <c r="J37" s="22" t="s">
        <v>1116</v>
      </c>
      <c r="K37" s="20">
        <v>132</v>
      </c>
      <c r="L37" s="20">
        <v>6</v>
      </c>
      <c r="M37" s="22" t="s">
        <v>30</v>
      </c>
      <c r="N37" s="44"/>
      <c r="O37" s="23" t="str">
        <f t="shared" si="2"/>
        <v>Thật</v>
      </c>
      <c r="P37" s="13" t="str">
        <f t="shared" si="3"/>
        <v>2006</v>
      </c>
    </row>
    <row r="38" spans="1:16" ht="15.75" customHeight="1" x14ac:dyDescent="0.25">
      <c r="A38" s="29">
        <f>IF(D38="","",MAX($A$8:A37)+1)</f>
        <v>31</v>
      </c>
      <c r="B38" s="30" t="s">
        <v>1117</v>
      </c>
      <c r="C38" s="31">
        <v>0</v>
      </c>
      <c r="D38" s="19" t="s">
        <v>1118</v>
      </c>
      <c r="E38" s="20" t="s">
        <v>45</v>
      </c>
      <c r="F38" s="20"/>
      <c r="G38" s="21" t="s">
        <v>1119</v>
      </c>
      <c r="H38" s="22" t="s">
        <v>27</v>
      </c>
      <c r="I38" s="22" t="s">
        <v>1120</v>
      </c>
      <c r="J38" s="22" t="s">
        <v>1121</v>
      </c>
      <c r="K38" s="20">
        <v>0</v>
      </c>
      <c r="L38" s="20">
        <v>19</v>
      </c>
      <c r="M38" s="22" t="s">
        <v>57</v>
      </c>
      <c r="N38" s="44"/>
      <c r="O38" s="23" t="str">
        <f t="shared" si="2"/>
        <v>Thư</v>
      </c>
      <c r="P38" s="13" t="str">
        <f t="shared" si="3"/>
        <v>2007</v>
      </c>
    </row>
    <row r="39" spans="1:16" ht="15.75" customHeight="1" x14ac:dyDescent="0.25">
      <c r="A39" s="29">
        <f>IF(D39="","",MAX($A$8:A38)+1)</f>
        <v>32</v>
      </c>
      <c r="B39" s="30" t="s">
        <v>1122</v>
      </c>
      <c r="C39" s="31">
        <v>0</v>
      </c>
      <c r="D39" s="19" t="s">
        <v>1123</v>
      </c>
      <c r="E39" s="20" t="s">
        <v>25</v>
      </c>
      <c r="F39" s="20"/>
      <c r="G39" s="21" t="s">
        <v>1072</v>
      </c>
      <c r="H39" s="22" t="s">
        <v>27</v>
      </c>
      <c r="I39" s="22" t="s">
        <v>1124</v>
      </c>
      <c r="J39" s="22" t="s">
        <v>1125</v>
      </c>
      <c r="K39" s="20">
        <v>1</v>
      </c>
      <c r="L39" s="20">
        <v>1</v>
      </c>
      <c r="M39" s="22" t="s">
        <v>294</v>
      </c>
      <c r="N39" s="44"/>
      <c r="O39" s="23" t="str">
        <f t="shared" si="2"/>
        <v>Thuận</v>
      </c>
      <c r="P39" s="13" t="str">
        <f t="shared" si="3"/>
        <v>2006</v>
      </c>
    </row>
    <row r="40" spans="1:16" ht="15.75" customHeight="1" x14ac:dyDescent="0.25">
      <c r="A40" s="29">
        <f>IF(D40="","",MAX($A$8:A39)+1)</f>
        <v>33</v>
      </c>
      <c r="B40" s="30" t="s">
        <v>1126</v>
      </c>
      <c r="C40" s="31">
        <v>0</v>
      </c>
      <c r="D40" s="19" t="s">
        <v>1127</v>
      </c>
      <c r="E40" s="20" t="s">
        <v>45</v>
      </c>
      <c r="F40" s="20"/>
      <c r="G40" s="21" t="s">
        <v>1128</v>
      </c>
      <c r="H40" s="22" t="s">
        <v>27</v>
      </c>
      <c r="I40" s="22" t="s">
        <v>1129</v>
      </c>
      <c r="J40" s="22" t="s">
        <v>1130</v>
      </c>
      <c r="K40" s="20">
        <v>159</v>
      </c>
      <c r="L40" s="20">
        <v>6</v>
      </c>
      <c r="M40" s="22" t="s">
        <v>250</v>
      </c>
      <c r="N40" s="44"/>
      <c r="O40" s="23" t="str">
        <f t="shared" si="2"/>
        <v>Trân</v>
      </c>
      <c r="P40" s="13" t="str">
        <f t="shared" si="3"/>
        <v>2007</v>
      </c>
    </row>
    <row r="41" spans="1:16" ht="15.75" customHeight="1" x14ac:dyDescent="0.25">
      <c r="A41" s="29">
        <f>IF(D41="","",MAX($A$8:A40)+1)</f>
        <v>34</v>
      </c>
      <c r="B41" s="30" t="s">
        <v>1131</v>
      </c>
      <c r="C41" s="31">
        <v>0</v>
      </c>
      <c r="D41" s="19" t="s">
        <v>1132</v>
      </c>
      <c r="E41" s="20" t="s">
        <v>45</v>
      </c>
      <c r="F41" s="20"/>
      <c r="G41" s="21" t="s">
        <v>273</v>
      </c>
      <c r="H41" s="22" t="s">
        <v>27</v>
      </c>
      <c r="I41" s="22" t="s">
        <v>1133</v>
      </c>
      <c r="J41" s="22" t="s">
        <v>1134</v>
      </c>
      <c r="K41" s="20">
        <v>666</v>
      </c>
      <c r="L41" s="20" t="s">
        <v>25</v>
      </c>
      <c r="M41" s="22" t="s">
        <v>1135</v>
      </c>
      <c r="N41" s="44"/>
      <c r="O41" s="23" t="str">
        <f t="shared" si="2"/>
        <v>Vy</v>
      </c>
      <c r="P41" s="13" t="str">
        <f t="shared" si="3"/>
        <v>2007</v>
      </c>
    </row>
    <row r="42" spans="1:16" ht="15.75" customHeight="1" x14ac:dyDescent="0.25">
      <c r="A42" s="29">
        <f>IF(D42="","",MAX($A$8:A41)+1)</f>
        <v>35</v>
      </c>
      <c r="B42" s="30" t="s">
        <v>1136</v>
      </c>
      <c r="C42" s="31">
        <v>0</v>
      </c>
      <c r="D42" s="19" t="s">
        <v>1137</v>
      </c>
      <c r="E42" s="20" t="s">
        <v>45</v>
      </c>
      <c r="F42" s="20"/>
      <c r="G42" s="21" t="s">
        <v>273</v>
      </c>
      <c r="H42" s="22" t="s">
        <v>27</v>
      </c>
      <c r="I42" s="22" t="s">
        <v>1138</v>
      </c>
      <c r="J42" s="22" t="s">
        <v>1139</v>
      </c>
      <c r="K42" s="20">
        <v>80</v>
      </c>
      <c r="L42" s="20">
        <v>4</v>
      </c>
      <c r="M42" s="22" t="s">
        <v>30</v>
      </c>
      <c r="N42" s="44"/>
      <c r="O42" s="23" t="str">
        <f t="shared" si="2"/>
        <v>Vy</v>
      </c>
      <c r="P42" s="13" t="str">
        <f t="shared" si="3"/>
        <v>2007</v>
      </c>
    </row>
    <row r="43" spans="1:16" ht="15.75" customHeight="1" x14ac:dyDescent="0.25">
      <c r="A43" s="29">
        <f>IF(D43="","",MAX($A$8:A42)+1)</f>
        <v>36</v>
      </c>
      <c r="B43" s="30" t="s">
        <v>1140</v>
      </c>
      <c r="C43" s="31">
        <v>0</v>
      </c>
      <c r="D43" s="19" t="s">
        <v>1141</v>
      </c>
      <c r="E43" s="20" t="s">
        <v>45</v>
      </c>
      <c r="F43" s="20"/>
      <c r="G43" s="21" t="s">
        <v>1142</v>
      </c>
      <c r="H43" s="22" t="s">
        <v>27</v>
      </c>
      <c r="I43" s="22" t="s">
        <v>1143</v>
      </c>
      <c r="J43" s="22" t="s">
        <v>1144</v>
      </c>
      <c r="K43" s="20">
        <v>222</v>
      </c>
      <c r="L43" s="20">
        <v>9</v>
      </c>
      <c r="M43" s="22" t="s">
        <v>885</v>
      </c>
      <c r="N43" s="44"/>
      <c r="O43" s="23" t="str">
        <f t="shared" si="2"/>
        <v>Xuyến</v>
      </c>
      <c r="P43" s="13" t="str">
        <f t="shared" si="3"/>
        <v>2007</v>
      </c>
    </row>
    <row r="44" spans="1:16" ht="15.75" customHeight="1" x14ac:dyDescent="0.25">
      <c r="A44" s="29">
        <f>IF(D44="","",MAX($A$8:A43)+1)</f>
        <v>37</v>
      </c>
      <c r="B44" s="65" t="s">
        <v>1145</v>
      </c>
      <c r="C44" s="67">
        <v>0</v>
      </c>
      <c r="D44" s="69" t="s">
        <v>1146</v>
      </c>
      <c r="E44" s="71" t="s">
        <v>45</v>
      </c>
      <c r="F44" s="71"/>
      <c r="G44" s="73" t="s">
        <v>214</v>
      </c>
      <c r="H44" s="75" t="s">
        <v>27</v>
      </c>
      <c r="I44" s="75" t="s">
        <v>1147</v>
      </c>
      <c r="J44" s="75" t="s">
        <v>1148</v>
      </c>
      <c r="K44" s="71">
        <v>441</v>
      </c>
      <c r="L44" s="71">
        <v>15</v>
      </c>
      <c r="M44" s="75" t="s">
        <v>50</v>
      </c>
      <c r="N44" s="44"/>
      <c r="O44" s="23" t="str">
        <f t="shared" si="2"/>
        <v>Yến</v>
      </c>
      <c r="P44" s="13" t="str">
        <f t="shared" si="3"/>
        <v>2007</v>
      </c>
    </row>
    <row r="45" spans="1:16" ht="15.75" customHeight="1" x14ac:dyDescent="0.25">
      <c r="A45" s="29" t="str">
        <f>IF(D45="","",MAX($A$8:A44)+1)</f>
        <v/>
      </c>
      <c r="B45" s="30"/>
      <c r="C45" s="31"/>
      <c r="D45" s="19"/>
      <c r="E45" s="20"/>
      <c r="F45" s="20"/>
      <c r="G45" s="21"/>
      <c r="H45" s="22"/>
      <c r="I45" s="22"/>
      <c r="J45" s="22"/>
      <c r="K45" s="20"/>
      <c r="L45" s="20"/>
      <c r="M45" s="22"/>
      <c r="N45" s="44"/>
      <c r="O45" s="23" t="str">
        <f t="shared" si="2"/>
        <v/>
      </c>
      <c r="P45" s="13" t="str">
        <f t="shared" si="3"/>
        <v/>
      </c>
    </row>
    <row r="46" spans="1:16" ht="15.75" customHeight="1" x14ac:dyDescent="0.25">
      <c r="A46" s="29" t="str">
        <f>IF(D46="","",MAX($A$8:A45)+1)</f>
        <v/>
      </c>
      <c r="B46" s="30"/>
      <c r="C46" s="31"/>
      <c r="D46" s="19"/>
      <c r="E46" s="20"/>
      <c r="F46" s="20"/>
      <c r="G46" s="21"/>
      <c r="H46" s="22"/>
      <c r="I46" s="22"/>
      <c r="J46" s="22"/>
      <c r="K46" s="20"/>
      <c r="L46" s="20"/>
      <c r="M46" s="22"/>
      <c r="N46" s="44"/>
      <c r="O46" s="23" t="str">
        <f t="shared" si="0"/>
        <v/>
      </c>
      <c r="P46" s="13" t="str">
        <f t="shared" si="1"/>
        <v/>
      </c>
    </row>
    <row r="47" spans="1:16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44"/>
      <c r="O47" s="23" t="str">
        <f t="shared" si="0"/>
        <v/>
      </c>
      <c r="P47" s="13" t="str">
        <f t="shared" si="1"/>
        <v/>
      </c>
    </row>
    <row r="48" spans="1:16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44"/>
      <c r="O48" s="23" t="str">
        <f t="shared" si="0"/>
        <v/>
      </c>
      <c r="P48" s="13" t="str">
        <f t="shared" si="1"/>
        <v/>
      </c>
    </row>
    <row r="49" spans="1:16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44"/>
      <c r="O49" s="23" t="str">
        <f t="shared" si="0"/>
        <v/>
      </c>
      <c r="P49" s="13" t="str">
        <f t="shared" si="1"/>
        <v/>
      </c>
    </row>
    <row r="50" spans="1:16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44"/>
      <c r="O50" s="23" t="str">
        <f t="shared" si="0"/>
        <v/>
      </c>
      <c r="P50" s="13" t="str">
        <f t="shared" si="1"/>
        <v/>
      </c>
    </row>
    <row r="51" spans="1:16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44"/>
      <c r="O51" s="23" t="str">
        <f t="shared" si="0"/>
        <v/>
      </c>
      <c r="P51" s="13" t="str">
        <f t="shared" si="1"/>
        <v/>
      </c>
    </row>
    <row r="52" spans="1:16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44"/>
      <c r="O52" s="23" t="str">
        <f t="shared" si="0"/>
        <v/>
      </c>
      <c r="P52" s="13" t="str">
        <f t="shared" si="1"/>
        <v/>
      </c>
    </row>
    <row r="53" spans="1:16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44"/>
      <c r="O53" s="23" t="str">
        <f t="shared" si="0"/>
        <v/>
      </c>
      <c r="P53" s="13" t="str">
        <f t="shared" si="1"/>
        <v/>
      </c>
    </row>
    <row r="54" spans="1:16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44"/>
      <c r="O54" s="23" t="str">
        <f t="shared" si="0"/>
        <v/>
      </c>
      <c r="P54" s="13" t="str">
        <f t="shared" si="1"/>
        <v/>
      </c>
    </row>
    <row r="55" spans="1:16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44"/>
      <c r="O55" s="23" t="str">
        <f t="shared" si="0"/>
        <v/>
      </c>
      <c r="P55" s="13" t="str">
        <f t="shared" si="1"/>
        <v/>
      </c>
    </row>
    <row r="56" spans="1:16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44"/>
      <c r="O56" s="23" t="str">
        <f t="shared" si="0"/>
        <v/>
      </c>
      <c r="P56" s="13" t="str">
        <f t="shared" si="1"/>
        <v/>
      </c>
    </row>
    <row r="57" spans="1:16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44"/>
      <c r="O57" s="23" t="str">
        <f t="shared" si="0"/>
        <v/>
      </c>
      <c r="P57" s="13" t="str">
        <f t="shared" si="1"/>
        <v/>
      </c>
    </row>
    <row r="58" spans="1:16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40"/>
      <c r="P58" s="37"/>
    </row>
    <row r="59" spans="1:16" ht="15.75" x14ac:dyDescent="0.25">
      <c r="C59" s="3"/>
      <c r="D59" s="99" t="str">
        <f>"Tổng kết danh sách có "&amp;COUNT($A$8:A57)&amp;" học sinh "&amp; "("&amp; COUNTIF($E$8:E57,"*x*")&amp;" nữ)"</f>
        <v>Tổng kết danh sách có 37 học sinh (15 nữ)</v>
      </c>
      <c r="E59" s="99"/>
      <c r="F59" s="99"/>
      <c r="G59" s="99"/>
      <c r="H59" s="99"/>
    </row>
    <row r="60" spans="1:16" ht="15.75" x14ac:dyDescent="0.25">
      <c r="B60" s="8"/>
      <c r="C60" s="8"/>
      <c r="D60" s="10" t="s">
        <v>17</v>
      </c>
      <c r="J60" s="11" t="s">
        <v>6</v>
      </c>
    </row>
    <row r="65" spans="2:10" x14ac:dyDescent="0.25">
      <c r="B65" s="8"/>
      <c r="C65" s="8"/>
      <c r="D65" s="45"/>
      <c r="J65" s="46" t="str">
        <f>'8a1_2021'!J65</f>
        <v>Nguyễn Thanh Hùng</v>
      </c>
    </row>
  </sheetData>
  <sortState ref="B14:Q45">
    <sortCondition ref="O14:O45"/>
    <sortCondition ref="D14:D45"/>
  </sortState>
  <mergeCells count="23">
    <mergeCell ref="N6:N7"/>
    <mergeCell ref="O6:O7"/>
    <mergeCell ref="P6:P7"/>
    <mergeCell ref="D59:H59"/>
    <mergeCell ref="L5:M5"/>
    <mergeCell ref="F6:F7"/>
    <mergeCell ref="G6:G7"/>
    <mergeCell ref="H6:H7"/>
    <mergeCell ref="I6:I7"/>
    <mergeCell ref="F5:H5"/>
    <mergeCell ref="I5:J5"/>
    <mergeCell ref="J6:J7"/>
    <mergeCell ref="K6:M6"/>
    <mergeCell ref="A6:A7"/>
    <mergeCell ref="B6:B7"/>
    <mergeCell ref="C6:C7"/>
    <mergeCell ref="D6:D7"/>
    <mergeCell ref="E6:E7"/>
    <mergeCell ref="A1:D1"/>
    <mergeCell ref="F1:J1"/>
    <mergeCell ref="F2:J2"/>
    <mergeCell ref="F3:J3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Zeros="0" topLeftCell="A13" zoomScaleNormal="100" workbookViewId="0">
      <selection activeCell="N16" sqref="N16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140625" style="2" customWidth="1"/>
    <col min="11" max="11" width="4.85546875" style="2" customWidth="1"/>
    <col min="12" max="12" width="4.28515625" style="2" customWidth="1"/>
    <col min="13" max="13" width="10.42578125" style="2" customWidth="1"/>
    <col min="14" max="14" width="9.5703125" style="2" customWidth="1"/>
    <col min="15" max="16" width="5.140625" style="2" hidden="1" customWidth="1"/>
    <col min="17" max="16384" width="8.7109375" style="2"/>
  </cols>
  <sheetData>
    <row r="1" spans="1:17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</row>
    <row r="2" spans="1:17" ht="18" customHeight="1" x14ac:dyDescent="0.25">
      <c r="B2" s="41"/>
      <c r="C2" s="3"/>
      <c r="D2" s="3"/>
      <c r="F2" s="103" t="str">
        <f>'8a1_2021'!F2:J2</f>
        <v>Vĩnh Thạnh Trung, ngày 11 tháng 9 năm 2020</v>
      </c>
      <c r="G2" s="103"/>
      <c r="H2" s="103"/>
      <c r="I2" s="103"/>
      <c r="J2" s="103"/>
      <c r="K2" s="3"/>
    </row>
    <row r="3" spans="1:17" ht="15.75" customHeight="1" x14ac:dyDescent="0.25">
      <c r="A3" s="42"/>
      <c r="B3" s="41"/>
      <c r="D3" s="105" t="s">
        <v>1654</v>
      </c>
      <c r="E3" s="5"/>
      <c r="F3" s="76" t="s">
        <v>1151</v>
      </c>
      <c r="G3" s="76"/>
      <c r="H3" s="76"/>
      <c r="I3" s="76"/>
      <c r="J3" s="76"/>
      <c r="K3" s="5"/>
      <c r="L3" s="5"/>
      <c r="M3" s="5"/>
    </row>
    <row r="4" spans="1:17" ht="14.25" customHeight="1" x14ac:dyDescent="0.25">
      <c r="A4" s="4"/>
      <c r="E4" s="6"/>
      <c r="F4" s="6"/>
      <c r="G4" s="6"/>
      <c r="H4" s="104" t="str">
        <f>'8a1_2021'!H4:I4</f>
        <v>Năm học: 2020-2021</v>
      </c>
      <c r="I4" s="104"/>
      <c r="J4" s="7"/>
      <c r="K4" s="6"/>
      <c r="L4" s="6"/>
      <c r="M4" s="6"/>
      <c r="O4" s="6"/>
    </row>
    <row r="5" spans="1:17" ht="15.75" x14ac:dyDescent="0.25">
      <c r="E5" s="8"/>
      <c r="F5" s="100" t="s">
        <v>7</v>
      </c>
      <c r="G5" s="100"/>
      <c r="H5" s="100"/>
      <c r="I5" s="98" t="s">
        <v>1152</v>
      </c>
      <c r="J5" s="98"/>
      <c r="K5" s="8"/>
      <c r="L5" s="92"/>
      <c r="M5" s="93"/>
    </row>
    <row r="6" spans="1:17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81" t="s">
        <v>10</v>
      </c>
      <c r="O6" s="81" t="s">
        <v>19</v>
      </c>
      <c r="P6" s="77" t="s">
        <v>18</v>
      </c>
    </row>
    <row r="7" spans="1:17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2"/>
      <c r="O7" s="82"/>
      <c r="P7" s="78"/>
    </row>
    <row r="8" spans="1:17" ht="15.75" customHeight="1" x14ac:dyDescent="0.25">
      <c r="A8" s="26">
        <f>IF(D8="","",1)</f>
        <v>1</v>
      </c>
      <c r="B8" s="27" t="s">
        <v>1153</v>
      </c>
      <c r="C8" s="28">
        <v>0</v>
      </c>
      <c r="D8" s="14" t="s">
        <v>1154</v>
      </c>
      <c r="E8" s="15">
        <v>0</v>
      </c>
      <c r="F8" s="15"/>
      <c r="G8" s="16" t="s">
        <v>928</v>
      </c>
      <c r="H8" s="17" t="s">
        <v>27</v>
      </c>
      <c r="I8" s="17" t="s">
        <v>1155</v>
      </c>
      <c r="J8" s="17" t="s">
        <v>1156</v>
      </c>
      <c r="K8" s="15">
        <v>0</v>
      </c>
      <c r="L8" s="15" t="s">
        <v>25</v>
      </c>
      <c r="M8" s="17" t="s">
        <v>57</v>
      </c>
      <c r="N8" s="43"/>
      <c r="O8" s="18" t="str">
        <f t="shared" ref="O8:O15" si="0">TRIM(RIGHT(SUBSTITUTE(TRIM(D8)," ",REPT(" ",LEN(TRIM(D8)))),LEN(TRIM(D8))))</f>
        <v>Chánh</v>
      </c>
      <c r="P8" s="12" t="str">
        <f t="shared" ref="P8:P15" si="1">RIGHT(G8,4)</f>
        <v>2007</v>
      </c>
      <c r="Q8" s="9"/>
    </row>
    <row r="9" spans="1:17" ht="15.75" customHeight="1" x14ac:dyDescent="0.25">
      <c r="A9" s="29">
        <f>IF(D9="","",MAX($A$8:A8)+1)</f>
        <v>2</v>
      </c>
      <c r="B9" s="30" t="s">
        <v>1157</v>
      </c>
      <c r="C9" s="31">
        <v>0</v>
      </c>
      <c r="D9" s="19" t="s">
        <v>1158</v>
      </c>
      <c r="E9" s="20">
        <v>0</v>
      </c>
      <c r="F9" s="20"/>
      <c r="G9" s="21" t="s">
        <v>241</v>
      </c>
      <c r="H9" s="22" t="s">
        <v>27</v>
      </c>
      <c r="I9" s="22" t="s">
        <v>1159</v>
      </c>
      <c r="J9" s="22" t="s">
        <v>1160</v>
      </c>
      <c r="K9" s="20">
        <v>0</v>
      </c>
      <c r="L9" s="20" t="s">
        <v>829</v>
      </c>
      <c r="M9" s="22" t="s">
        <v>30</v>
      </c>
      <c r="N9" s="44"/>
      <c r="O9" s="23" t="str">
        <f t="shared" si="0"/>
        <v>Danh</v>
      </c>
      <c r="P9" s="13" t="str">
        <f t="shared" si="1"/>
        <v>2007</v>
      </c>
    </row>
    <row r="10" spans="1:17" ht="15.75" customHeight="1" x14ac:dyDescent="0.25">
      <c r="A10" s="29">
        <f>IF(D10="","",MAX($A$8:A9)+1)</f>
        <v>3</v>
      </c>
      <c r="B10" s="30" t="s">
        <v>1161</v>
      </c>
      <c r="C10" s="31">
        <v>0</v>
      </c>
      <c r="D10" s="19" t="s">
        <v>1162</v>
      </c>
      <c r="E10" s="20">
        <v>0</v>
      </c>
      <c r="F10" s="20"/>
      <c r="G10" s="21" t="s">
        <v>1007</v>
      </c>
      <c r="H10" s="22" t="s">
        <v>27</v>
      </c>
      <c r="I10" s="22" t="s">
        <v>1163</v>
      </c>
      <c r="J10" s="22" t="s">
        <v>1164</v>
      </c>
      <c r="K10" s="20">
        <v>0</v>
      </c>
      <c r="L10" s="20" t="s">
        <v>829</v>
      </c>
      <c r="M10" s="22" t="s">
        <v>870</v>
      </c>
      <c r="N10" s="44"/>
      <c r="O10" s="23" t="str">
        <f t="shared" si="0"/>
        <v>Đạt</v>
      </c>
      <c r="P10" s="13" t="str">
        <f t="shared" si="1"/>
        <v>2007</v>
      </c>
    </row>
    <row r="11" spans="1:17" ht="15.75" customHeight="1" x14ac:dyDescent="0.25">
      <c r="A11" s="29">
        <f>IF(D11="","",MAX($A$8:A10)+1)</f>
        <v>4</v>
      </c>
      <c r="B11" s="30" t="s">
        <v>1165</v>
      </c>
      <c r="C11" s="31">
        <v>0</v>
      </c>
      <c r="D11" s="19" t="s">
        <v>1166</v>
      </c>
      <c r="E11" s="20">
        <v>0</v>
      </c>
      <c r="F11" s="20"/>
      <c r="G11" s="21" t="s">
        <v>1087</v>
      </c>
      <c r="H11" s="22" t="s">
        <v>27</v>
      </c>
      <c r="I11" s="22">
        <v>0</v>
      </c>
      <c r="J11" s="22" t="s">
        <v>1167</v>
      </c>
      <c r="K11" s="20">
        <v>0</v>
      </c>
      <c r="L11" s="20" t="s">
        <v>683</v>
      </c>
      <c r="M11" s="22" t="s">
        <v>30</v>
      </c>
      <c r="N11" s="44"/>
      <c r="O11" s="23" t="str">
        <f t="shared" si="0"/>
        <v>Đạt</v>
      </c>
      <c r="P11" s="13" t="str">
        <f t="shared" si="1"/>
        <v>2007</v>
      </c>
    </row>
    <row r="12" spans="1:17" ht="15.75" customHeight="1" x14ac:dyDescent="0.25">
      <c r="A12" s="29">
        <f>IF(D12="","",MAX($A$8:A11)+1)</f>
        <v>5</v>
      </c>
      <c r="B12" s="30" t="s">
        <v>1168</v>
      </c>
      <c r="C12" s="31">
        <v>0</v>
      </c>
      <c r="D12" s="19" t="s">
        <v>1169</v>
      </c>
      <c r="E12" s="20">
        <v>0</v>
      </c>
      <c r="F12" s="20"/>
      <c r="G12" s="21" t="s">
        <v>982</v>
      </c>
      <c r="H12" s="22" t="s">
        <v>27</v>
      </c>
      <c r="I12" s="22" t="s">
        <v>1170</v>
      </c>
      <c r="J12" s="22" t="s">
        <v>1171</v>
      </c>
      <c r="K12" s="20">
        <v>0</v>
      </c>
      <c r="L12" s="20" t="s">
        <v>829</v>
      </c>
      <c r="M12" s="22" t="s">
        <v>146</v>
      </c>
      <c r="N12" s="44"/>
      <c r="O12" s="23" t="str">
        <f t="shared" si="0"/>
        <v>Đến</v>
      </c>
      <c r="P12" s="13" t="str">
        <f t="shared" si="1"/>
        <v>2007</v>
      </c>
    </row>
    <row r="13" spans="1:17" ht="15.75" customHeight="1" x14ac:dyDescent="0.25">
      <c r="A13" s="29">
        <f>IF(D13="","",MAX($A$8:A12)+1)</f>
        <v>6</v>
      </c>
      <c r="B13" s="30" t="s">
        <v>1172</v>
      </c>
      <c r="C13" s="31">
        <v>0</v>
      </c>
      <c r="D13" s="19" t="s">
        <v>1173</v>
      </c>
      <c r="E13" s="20">
        <v>0</v>
      </c>
      <c r="F13" s="20"/>
      <c r="G13" s="21" t="s">
        <v>365</v>
      </c>
      <c r="H13" s="22" t="s">
        <v>27</v>
      </c>
      <c r="I13" s="22" t="s">
        <v>1174</v>
      </c>
      <c r="J13" s="22" t="s">
        <v>1175</v>
      </c>
      <c r="K13" s="20">
        <v>0</v>
      </c>
      <c r="L13" s="20" t="s">
        <v>683</v>
      </c>
      <c r="M13" s="22" t="s">
        <v>30</v>
      </c>
      <c r="N13" s="44"/>
      <c r="O13" s="23" t="str">
        <f t="shared" si="0"/>
        <v>Dương</v>
      </c>
      <c r="P13" s="13" t="str">
        <f t="shared" si="1"/>
        <v>2007</v>
      </c>
    </row>
    <row r="14" spans="1:17" ht="15.75" customHeight="1" x14ac:dyDescent="0.25">
      <c r="A14" s="29">
        <f>IF(D14="","",MAX($A$8:A13)+1)</f>
        <v>7</v>
      </c>
      <c r="B14" s="30" t="s">
        <v>1176</v>
      </c>
      <c r="C14" s="31" t="s">
        <v>1177</v>
      </c>
      <c r="D14" s="19" t="s">
        <v>1178</v>
      </c>
      <c r="E14" s="20">
        <v>0</v>
      </c>
      <c r="F14" s="20"/>
      <c r="G14" s="21" t="s">
        <v>1179</v>
      </c>
      <c r="H14" s="22" t="s">
        <v>27</v>
      </c>
      <c r="I14" s="22" t="s">
        <v>1180</v>
      </c>
      <c r="J14" s="22" t="s">
        <v>1181</v>
      </c>
      <c r="K14" s="20" t="s">
        <v>1182</v>
      </c>
      <c r="L14" s="20" t="s">
        <v>1183</v>
      </c>
      <c r="M14" s="22" t="s">
        <v>684</v>
      </c>
      <c r="N14" s="44"/>
      <c r="O14" s="23" t="str">
        <f t="shared" si="0"/>
        <v>Duy</v>
      </c>
      <c r="P14" s="13" t="str">
        <f t="shared" si="1"/>
        <v>2006</v>
      </c>
    </row>
    <row r="15" spans="1:17" ht="15.75" customHeight="1" x14ac:dyDescent="0.25">
      <c r="A15" s="29">
        <f>IF(D15="","",MAX($A$8:A14)+1)</f>
        <v>8</v>
      </c>
      <c r="B15" s="30" t="s">
        <v>1184</v>
      </c>
      <c r="C15" s="31">
        <v>0</v>
      </c>
      <c r="D15" s="19" t="s">
        <v>1185</v>
      </c>
      <c r="E15" s="20" t="s">
        <v>45</v>
      </c>
      <c r="F15" s="20"/>
      <c r="G15" s="21" t="s">
        <v>267</v>
      </c>
      <c r="H15" s="22" t="s">
        <v>27</v>
      </c>
      <c r="I15" s="22" t="s">
        <v>1186</v>
      </c>
      <c r="J15" s="22" t="s">
        <v>1187</v>
      </c>
      <c r="K15" s="20">
        <v>0</v>
      </c>
      <c r="L15" s="20" t="s">
        <v>152</v>
      </c>
      <c r="M15" s="22" t="s">
        <v>50</v>
      </c>
      <c r="N15" s="44"/>
      <c r="O15" s="23" t="str">
        <f t="shared" si="0"/>
        <v>Giang</v>
      </c>
      <c r="P15" s="13" t="str">
        <f t="shared" si="1"/>
        <v>2007</v>
      </c>
    </row>
    <row r="16" spans="1:17" ht="15.75" customHeight="1" x14ac:dyDescent="0.25">
      <c r="A16" s="29">
        <f>IF(D16="","",MAX($A$8:A15)+1)</f>
        <v>9</v>
      </c>
      <c r="B16" s="30" t="s">
        <v>1634</v>
      </c>
      <c r="C16" s="31"/>
      <c r="D16" s="19" t="s">
        <v>1566</v>
      </c>
      <c r="E16" s="20" t="s">
        <v>45</v>
      </c>
      <c r="F16" s="20"/>
      <c r="G16" s="63" t="s">
        <v>1630</v>
      </c>
      <c r="H16" s="22" t="s">
        <v>27</v>
      </c>
      <c r="I16" s="22" t="s">
        <v>1625</v>
      </c>
      <c r="J16" s="22" t="s">
        <v>1626</v>
      </c>
      <c r="K16" s="20">
        <v>212</v>
      </c>
      <c r="L16" s="20">
        <v>10</v>
      </c>
      <c r="M16" s="22" t="s">
        <v>573</v>
      </c>
      <c r="N16" s="44" t="s">
        <v>1629</v>
      </c>
      <c r="O16" s="23" t="str">
        <f t="shared" ref="O16:O45" si="2">TRIM(RIGHT(SUBSTITUTE(TRIM(D16)," ",REPT(" ",LEN(TRIM(D16)))),LEN(TRIM(D16))))</f>
        <v>Hoa</v>
      </c>
      <c r="P16" s="13" t="str">
        <f t="shared" ref="P16:P45" si="3">RIGHT(G16,4)</f>
        <v>2007</v>
      </c>
    </row>
    <row r="17" spans="1:16" ht="15.75" customHeight="1" x14ac:dyDescent="0.25">
      <c r="A17" s="29">
        <f>IF(D17="","",MAX($A$8:A16)+1)</f>
        <v>10</v>
      </c>
      <c r="B17" s="30" t="s">
        <v>1188</v>
      </c>
      <c r="C17" s="31">
        <v>0</v>
      </c>
      <c r="D17" s="19" t="s">
        <v>1189</v>
      </c>
      <c r="E17" s="20">
        <v>0</v>
      </c>
      <c r="F17" s="20"/>
      <c r="G17" s="21" t="s">
        <v>556</v>
      </c>
      <c r="H17" s="22" t="s">
        <v>27</v>
      </c>
      <c r="I17" s="22" t="s">
        <v>1190</v>
      </c>
      <c r="J17" s="22" t="s">
        <v>1191</v>
      </c>
      <c r="K17" s="20">
        <v>0</v>
      </c>
      <c r="L17" s="20" t="s">
        <v>164</v>
      </c>
      <c r="M17" s="22" t="s">
        <v>57</v>
      </c>
      <c r="N17" s="44"/>
      <c r="O17" s="23" t="str">
        <f t="shared" si="2"/>
        <v>Hùng</v>
      </c>
      <c r="P17" s="13" t="str">
        <f t="shared" si="3"/>
        <v>2007</v>
      </c>
    </row>
    <row r="18" spans="1:16" ht="15.75" customHeight="1" x14ac:dyDescent="0.25">
      <c r="A18" s="29">
        <f>IF(D18="","",MAX($A$8:A17)+1)</f>
        <v>11</v>
      </c>
      <c r="B18" s="30" t="s">
        <v>1192</v>
      </c>
      <c r="C18" s="31">
        <v>0</v>
      </c>
      <c r="D18" s="19" t="s">
        <v>1193</v>
      </c>
      <c r="E18" s="20" t="s">
        <v>45</v>
      </c>
      <c r="F18" s="20"/>
      <c r="G18" s="21" t="s">
        <v>1194</v>
      </c>
      <c r="H18" s="22" t="s">
        <v>27</v>
      </c>
      <c r="I18" s="22" t="s">
        <v>1195</v>
      </c>
      <c r="J18" s="22" t="s">
        <v>1196</v>
      </c>
      <c r="K18" s="20">
        <v>0</v>
      </c>
      <c r="L18" s="20" t="s">
        <v>113</v>
      </c>
      <c r="M18" s="22" t="s">
        <v>573</v>
      </c>
      <c r="N18" s="44"/>
      <c r="O18" s="23" t="str">
        <f t="shared" si="2"/>
        <v>Hương</v>
      </c>
      <c r="P18" s="13" t="str">
        <f t="shared" si="3"/>
        <v>2007</v>
      </c>
    </row>
    <row r="19" spans="1:16" ht="15.75" customHeight="1" x14ac:dyDescent="0.25">
      <c r="A19" s="29">
        <f>IF(D19="","",MAX($A$8:A18)+1)</f>
        <v>12</v>
      </c>
      <c r="B19" s="30" t="s">
        <v>1197</v>
      </c>
      <c r="C19" s="31">
        <v>0</v>
      </c>
      <c r="D19" s="19" t="s">
        <v>1198</v>
      </c>
      <c r="E19" s="20">
        <v>0</v>
      </c>
      <c r="F19" s="20"/>
      <c r="G19" s="21" t="s">
        <v>1199</v>
      </c>
      <c r="H19" s="22" t="s">
        <v>27</v>
      </c>
      <c r="I19" s="22" t="s">
        <v>1200</v>
      </c>
      <c r="J19" s="22" t="s">
        <v>1201</v>
      </c>
      <c r="K19" s="20">
        <v>0</v>
      </c>
      <c r="L19" s="20" t="s">
        <v>152</v>
      </c>
      <c r="M19" s="22" t="s">
        <v>50</v>
      </c>
      <c r="N19" s="44"/>
      <c r="O19" s="23" t="str">
        <f t="shared" si="2"/>
        <v>Hữu</v>
      </c>
      <c r="P19" s="13" t="str">
        <f t="shared" si="3"/>
        <v>2007</v>
      </c>
    </row>
    <row r="20" spans="1:16" ht="15.75" customHeight="1" x14ac:dyDescent="0.25">
      <c r="A20" s="29">
        <f>IF(D20="","",MAX($A$8:A19)+1)</f>
        <v>13</v>
      </c>
      <c r="B20" s="30" t="s">
        <v>1202</v>
      </c>
      <c r="C20" s="31">
        <v>0</v>
      </c>
      <c r="D20" s="19" t="s">
        <v>1203</v>
      </c>
      <c r="E20" s="20">
        <v>0</v>
      </c>
      <c r="F20" s="20"/>
      <c r="G20" s="21" t="s">
        <v>1204</v>
      </c>
      <c r="H20" s="22" t="s">
        <v>27</v>
      </c>
      <c r="I20" s="22" t="s">
        <v>1205</v>
      </c>
      <c r="J20" s="22" t="s">
        <v>25</v>
      </c>
      <c r="K20" s="20">
        <v>0</v>
      </c>
      <c r="L20" s="20" t="s">
        <v>124</v>
      </c>
      <c r="M20" s="22" t="s">
        <v>294</v>
      </c>
      <c r="N20" s="44"/>
      <c r="O20" s="23" t="str">
        <f t="shared" si="2"/>
        <v>Kiệt</v>
      </c>
      <c r="P20" s="13" t="str">
        <f t="shared" si="3"/>
        <v>2007</v>
      </c>
    </row>
    <row r="21" spans="1:16" ht="15.75" customHeight="1" x14ac:dyDescent="0.25">
      <c r="A21" s="29">
        <f>IF(D21="","",MAX($A$8:A20)+1)</f>
        <v>14</v>
      </c>
      <c r="B21" s="30" t="s">
        <v>331</v>
      </c>
      <c r="C21" s="31">
        <v>0</v>
      </c>
      <c r="D21" s="19" t="s">
        <v>332</v>
      </c>
      <c r="E21" s="20" t="s">
        <v>25</v>
      </c>
      <c r="F21" s="20"/>
      <c r="G21" s="21" t="s">
        <v>133</v>
      </c>
      <c r="H21" s="22" t="s">
        <v>27</v>
      </c>
      <c r="I21" s="22" t="s">
        <v>333</v>
      </c>
      <c r="J21" s="22" t="s">
        <v>334</v>
      </c>
      <c r="K21" s="20">
        <v>0</v>
      </c>
      <c r="L21" s="20">
        <v>8</v>
      </c>
      <c r="M21" s="22" t="s">
        <v>335</v>
      </c>
      <c r="N21" s="44" t="s">
        <v>1616</v>
      </c>
      <c r="O21" s="23" t="str">
        <f t="shared" si="2"/>
        <v>Kiệt</v>
      </c>
      <c r="P21" s="13" t="str">
        <f t="shared" si="3"/>
        <v>2007</v>
      </c>
    </row>
    <row r="22" spans="1:16" ht="15.75" customHeight="1" x14ac:dyDescent="0.25">
      <c r="A22" s="29">
        <f>IF(D22="","",MAX($A$8:A21)+1)</f>
        <v>15</v>
      </c>
      <c r="B22" s="30" t="s">
        <v>1206</v>
      </c>
      <c r="C22" s="31">
        <v>0</v>
      </c>
      <c r="D22" s="19" t="s">
        <v>1207</v>
      </c>
      <c r="E22" s="20" t="s">
        <v>45</v>
      </c>
      <c r="F22" s="20"/>
      <c r="G22" s="21" t="s">
        <v>952</v>
      </c>
      <c r="H22" s="22" t="s">
        <v>27</v>
      </c>
      <c r="I22" s="22" t="s">
        <v>1208</v>
      </c>
      <c r="J22" s="22" t="s">
        <v>1209</v>
      </c>
      <c r="K22" s="20">
        <v>0</v>
      </c>
      <c r="L22" s="20" t="s">
        <v>362</v>
      </c>
      <c r="M22" s="22" t="s">
        <v>50</v>
      </c>
      <c r="N22" s="44"/>
      <c r="O22" s="23" t="str">
        <f t="shared" si="2"/>
        <v>Luyến</v>
      </c>
      <c r="P22" s="13" t="str">
        <f t="shared" si="3"/>
        <v>2007</v>
      </c>
    </row>
    <row r="23" spans="1:16" ht="15.75" customHeight="1" x14ac:dyDescent="0.25">
      <c r="A23" s="29">
        <f>IF(D23="","",MAX($A$8:A22)+1)</f>
        <v>16</v>
      </c>
      <c r="B23" s="30" t="s">
        <v>1210</v>
      </c>
      <c r="C23" s="31">
        <v>0</v>
      </c>
      <c r="D23" s="19" t="s">
        <v>1211</v>
      </c>
      <c r="E23" s="20" t="s">
        <v>45</v>
      </c>
      <c r="F23" s="20"/>
      <c r="G23" s="21" t="s">
        <v>702</v>
      </c>
      <c r="H23" s="22" t="s">
        <v>27</v>
      </c>
      <c r="I23" s="22" t="s">
        <v>1212</v>
      </c>
      <c r="J23" s="22" t="s">
        <v>227</v>
      </c>
      <c r="K23" s="20">
        <v>0</v>
      </c>
      <c r="L23" s="20" t="s">
        <v>124</v>
      </c>
      <c r="M23" s="22" t="s">
        <v>294</v>
      </c>
      <c r="N23" s="44"/>
      <c r="O23" s="23" t="str">
        <f t="shared" si="2"/>
        <v>Ngân</v>
      </c>
      <c r="P23" s="13" t="str">
        <f t="shared" si="3"/>
        <v>2007</v>
      </c>
    </row>
    <row r="24" spans="1:16" ht="15.75" customHeight="1" x14ac:dyDescent="0.25">
      <c r="A24" s="29">
        <f>IF(D24="","",MAX($A$8:A23)+1)</f>
        <v>17</v>
      </c>
      <c r="B24" s="30" t="s">
        <v>1213</v>
      </c>
      <c r="C24" s="31">
        <v>0</v>
      </c>
      <c r="D24" s="19" t="s">
        <v>1214</v>
      </c>
      <c r="E24" s="20">
        <v>0</v>
      </c>
      <c r="F24" s="20"/>
      <c r="G24" s="21" t="s">
        <v>1215</v>
      </c>
      <c r="H24" s="22" t="s">
        <v>27</v>
      </c>
      <c r="I24" s="22" t="s">
        <v>1216</v>
      </c>
      <c r="J24" s="22" t="s">
        <v>1217</v>
      </c>
      <c r="K24" s="20">
        <v>0</v>
      </c>
      <c r="L24" s="20" t="s">
        <v>393</v>
      </c>
      <c r="M24" s="22" t="s">
        <v>188</v>
      </c>
      <c r="N24" s="44"/>
      <c r="O24" s="23" t="str">
        <f t="shared" si="2"/>
        <v>Nguyên</v>
      </c>
      <c r="P24" s="13" t="str">
        <f t="shared" si="3"/>
        <v>2007</v>
      </c>
    </row>
    <row r="25" spans="1:16" ht="15.75" customHeight="1" x14ac:dyDescent="0.25">
      <c r="A25" s="29">
        <f>IF(D25="","",MAX($A$8:A24)+1)</f>
        <v>18</v>
      </c>
      <c r="B25" s="30" t="s">
        <v>1218</v>
      </c>
      <c r="C25" s="31">
        <v>0</v>
      </c>
      <c r="D25" s="19" t="s">
        <v>900</v>
      </c>
      <c r="E25" s="20" t="s">
        <v>45</v>
      </c>
      <c r="F25" s="20"/>
      <c r="G25" s="21" t="s">
        <v>413</v>
      </c>
      <c r="H25" s="22" t="s">
        <v>1082</v>
      </c>
      <c r="I25" s="22" t="s">
        <v>902</v>
      </c>
      <c r="J25" s="22" t="s">
        <v>526</v>
      </c>
      <c r="K25" s="20">
        <v>0</v>
      </c>
      <c r="L25" s="20" t="s">
        <v>288</v>
      </c>
      <c r="M25" s="22" t="s">
        <v>188</v>
      </c>
      <c r="N25" s="44"/>
      <c r="O25" s="23" t="str">
        <f t="shared" si="2"/>
        <v>Nhi</v>
      </c>
      <c r="P25" s="13" t="str">
        <f t="shared" si="3"/>
        <v>2007</v>
      </c>
    </row>
    <row r="26" spans="1:16" ht="15.75" customHeight="1" x14ac:dyDescent="0.25">
      <c r="A26" s="29">
        <f>IF(D26="","",MAX($A$8:A25)+1)</f>
        <v>19</v>
      </c>
      <c r="B26" s="30" t="s">
        <v>1219</v>
      </c>
      <c r="C26" s="31">
        <v>0</v>
      </c>
      <c r="D26" s="19" t="s">
        <v>1220</v>
      </c>
      <c r="E26" s="20" t="s">
        <v>45</v>
      </c>
      <c r="F26" s="20"/>
      <c r="G26" s="21" t="s">
        <v>317</v>
      </c>
      <c r="H26" s="22" t="s">
        <v>27</v>
      </c>
      <c r="I26" s="22" t="s">
        <v>1221</v>
      </c>
      <c r="J26" s="22" t="s">
        <v>1222</v>
      </c>
      <c r="K26" s="20">
        <v>0</v>
      </c>
      <c r="L26" s="20" t="s">
        <v>152</v>
      </c>
      <c r="M26" s="22" t="s">
        <v>50</v>
      </c>
      <c r="N26" s="44"/>
      <c r="O26" s="23" t="str">
        <f t="shared" si="2"/>
        <v>Như</v>
      </c>
      <c r="P26" s="13" t="str">
        <f t="shared" si="3"/>
        <v>2007</v>
      </c>
    </row>
    <row r="27" spans="1:16" ht="15.75" customHeight="1" x14ac:dyDescent="0.25">
      <c r="A27" s="29">
        <f>IF(D27="","",MAX($A$8:A26)+1)</f>
        <v>20</v>
      </c>
      <c r="B27" s="30" t="s">
        <v>1223</v>
      </c>
      <c r="C27" s="31">
        <v>0</v>
      </c>
      <c r="D27" s="19" t="s">
        <v>1224</v>
      </c>
      <c r="E27" s="20">
        <v>0</v>
      </c>
      <c r="F27" s="20"/>
      <c r="G27" s="21" t="s">
        <v>1225</v>
      </c>
      <c r="H27" s="22" t="s">
        <v>27</v>
      </c>
      <c r="I27" s="22" t="s">
        <v>1226</v>
      </c>
      <c r="J27" s="22" t="s">
        <v>476</v>
      </c>
      <c r="K27" s="20">
        <v>0</v>
      </c>
      <c r="L27" s="20" t="s">
        <v>164</v>
      </c>
      <c r="M27" s="22" t="s">
        <v>870</v>
      </c>
      <c r="N27" s="44"/>
      <c r="O27" s="23" t="str">
        <f t="shared" si="2"/>
        <v>Phúc</v>
      </c>
      <c r="P27" s="13" t="str">
        <f t="shared" si="3"/>
        <v>2007</v>
      </c>
    </row>
    <row r="28" spans="1:16" ht="15.75" customHeight="1" x14ac:dyDescent="0.25">
      <c r="A28" s="29">
        <f>IF(D28="","",MAX($A$8:A27)+1)</f>
        <v>21</v>
      </c>
      <c r="B28" s="30" t="s">
        <v>1227</v>
      </c>
      <c r="C28" s="31">
        <v>0</v>
      </c>
      <c r="D28" s="19" t="s">
        <v>1228</v>
      </c>
      <c r="E28" s="20">
        <v>0</v>
      </c>
      <c r="F28" s="20"/>
      <c r="G28" s="21" t="s">
        <v>1229</v>
      </c>
      <c r="H28" s="22" t="s">
        <v>27</v>
      </c>
      <c r="I28" s="22" t="s">
        <v>1230</v>
      </c>
      <c r="J28" s="22" t="s">
        <v>1231</v>
      </c>
      <c r="K28" s="20">
        <v>0</v>
      </c>
      <c r="L28" s="20" t="s">
        <v>249</v>
      </c>
      <c r="M28" s="22" t="s">
        <v>294</v>
      </c>
      <c r="N28" s="44"/>
      <c r="O28" s="23" t="str">
        <f t="shared" si="2"/>
        <v>Sáng</v>
      </c>
      <c r="P28" s="13" t="str">
        <f t="shared" si="3"/>
        <v>2007</v>
      </c>
    </row>
    <row r="29" spans="1:16" ht="15.75" customHeight="1" x14ac:dyDescent="0.25">
      <c r="A29" s="29">
        <f>IF(D29="","",MAX($A$8:A28)+1)</f>
        <v>22</v>
      </c>
      <c r="B29" s="30" t="s">
        <v>1232</v>
      </c>
      <c r="C29" s="31">
        <v>0</v>
      </c>
      <c r="D29" s="19" t="s">
        <v>1233</v>
      </c>
      <c r="E29" s="20">
        <v>0</v>
      </c>
      <c r="F29" s="20"/>
      <c r="G29" s="21" t="s">
        <v>39</v>
      </c>
      <c r="H29" s="22" t="s">
        <v>27</v>
      </c>
      <c r="I29" s="22" t="s">
        <v>1234</v>
      </c>
      <c r="J29" s="22" t="s">
        <v>1235</v>
      </c>
      <c r="K29" s="20">
        <v>0</v>
      </c>
      <c r="L29" s="20" t="s">
        <v>405</v>
      </c>
      <c r="M29" s="22" t="s">
        <v>294</v>
      </c>
      <c r="N29" s="44"/>
      <c r="O29" s="23" t="str">
        <f t="shared" si="2"/>
        <v>Thái</v>
      </c>
      <c r="P29" s="13" t="str">
        <f t="shared" si="3"/>
        <v>2007</v>
      </c>
    </row>
    <row r="30" spans="1:16" ht="15.75" customHeight="1" x14ac:dyDescent="0.25">
      <c r="A30" s="29">
        <f>IF(D30="","",MAX($A$8:A29)+1)</f>
        <v>23</v>
      </c>
      <c r="B30" s="30" t="s">
        <v>1236</v>
      </c>
      <c r="C30" s="31">
        <v>0</v>
      </c>
      <c r="D30" s="19" t="s">
        <v>1237</v>
      </c>
      <c r="E30" s="20">
        <v>0</v>
      </c>
      <c r="F30" s="20"/>
      <c r="G30" s="21" t="s">
        <v>161</v>
      </c>
      <c r="H30" s="22" t="s">
        <v>27</v>
      </c>
      <c r="I30" s="22" t="s">
        <v>499</v>
      </c>
      <c r="J30" s="22" t="s">
        <v>1238</v>
      </c>
      <c r="K30" s="20">
        <v>0</v>
      </c>
      <c r="L30" s="20" t="s">
        <v>91</v>
      </c>
      <c r="M30" s="22" t="s">
        <v>294</v>
      </c>
      <c r="N30" s="44"/>
      <c r="O30" s="23" t="str">
        <f t="shared" si="2"/>
        <v>Thắng</v>
      </c>
      <c r="P30" s="13" t="str">
        <f t="shared" si="3"/>
        <v>2007</v>
      </c>
    </row>
    <row r="31" spans="1:16" ht="15.75" customHeight="1" x14ac:dyDescent="0.25">
      <c r="A31" s="29">
        <f>IF(D31="","",MAX($A$8:A30)+1)</f>
        <v>24</v>
      </c>
      <c r="B31" s="30" t="s">
        <v>1239</v>
      </c>
      <c r="C31" s="31">
        <v>0</v>
      </c>
      <c r="D31" s="19" t="s">
        <v>1240</v>
      </c>
      <c r="E31" s="20">
        <v>0</v>
      </c>
      <c r="F31" s="20"/>
      <c r="G31" s="21" t="s">
        <v>724</v>
      </c>
      <c r="H31" s="22" t="s">
        <v>27</v>
      </c>
      <c r="I31" s="22" t="s">
        <v>1241</v>
      </c>
      <c r="J31" s="22" t="s">
        <v>493</v>
      </c>
      <c r="K31" s="20">
        <v>0</v>
      </c>
      <c r="L31" s="20" t="s">
        <v>25</v>
      </c>
      <c r="M31" s="22" t="s">
        <v>57</v>
      </c>
      <c r="N31" s="44"/>
      <c r="O31" s="23" t="str">
        <f t="shared" si="2"/>
        <v>Thanh</v>
      </c>
      <c r="P31" s="13" t="str">
        <f t="shared" si="3"/>
        <v>2007</v>
      </c>
    </row>
    <row r="32" spans="1:16" ht="15.75" customHeight="1" x14ac:dyDescent="0.25">
      <c r="A32" s="29">
        <f>IF(D32="","",MAX($A$8:A31)+1)</f>
        <v>25</v>
      </c>
      <c r="B32" s="30" t="s">
        <v>1242</v>
      </c>
      <c r="C32" s="31">
        <v>0</v>
      </c>
      <c r="D32" s="19" t="s">
        <v>1243</v>
      </c>
      <c r="E32" s="20">
        <v>0</v>
      </c>
      <c r="F32" s="20"/>
      <c r="G32" s="21" t="s">
        <v>1244</v>
      </c>
      <c r="H32" s="22" t="s">
        <v>27</v>
      </c>
      <c r="I32" s="22" t="s">
        <v>1245</v>
      </c>
      <c r="J32" s="22" t="s">
        <v>1246</v>
      </c>
      <c r="K32" s="20">
        <v>0</v>
      </c>
      <c r="L32" s="20" t="s">
        <v>91</v>
      </c>
      <c r="M32" s="22" t="s">
        <v>146</v>
      </c>
      <c r="N32" s="44"/>
      <c r="O32" s="23" t="str">
        <f t="shared" si="2"/>
        <v>Thanh</v>
      </c>
      <c r="P32" s="13" t="str">
        <f t="shared" si="3"/>
        <v>2007</v>
      </c>
    </row>
    <row r="33" spans="1:16" ht="15.75" customHeight="1" x14ac:dyDescent="0.25">
      <c r="A33" s="29">
        <f>IF(D33="","",MAX($A$8:A32)+1)</f>
        <v>26</v>
      </c>
      <c r="B33" s="30" t="s">
        <v>1247</v>
      </c>
      <c r="C33" s="31">
        <v>0</v>
      </c>
      <c r="D33" s="19" t="s">
        <v>1248</v>
      </c>
      <c r="E33" s="20">
        <v>0</v>
      </c>
      <c r="F33" s="20"/>
      <c r="G33" s="21" t="s">
        <v>1249</v>
      </c>
      <c r="H33" s="22" t="s">
        <v>27</v>
      </c>
      <c r="I33" s="22" t="s">
        <v>1250</v>
      </c>
      <c r="J33" s="22" t="s">
        <v>1251</v>
      </c>
      <c r="K33" s="20">
        <v>0</v>
      </c>
      <c r="L33" s="20" t="s">
        <v>130</v>
      </c>
      <c r="M33" s="22" t="s">
        <v>195</v>
      </c>
      <c r="N33" s="44"/>
      <c r="O33" s="23" t="str">
        <f t="shared" si="2"/>
        <v>Thuận</v>
      </c>
      <c r="P33" s="13" t="str">
        <f t="shared" si="3"/>
        <v>2007</v>
      </c>
    </row>
    <row r="34" spans="1:16" ht="15.75" customHeight="1" x14ac:dyDescent="0.25">
      <c r="A34" s="29">
        <f>IF(D34="","",MAX($A$8:A33)+1)</f>
        <v>27</v>
      </c>
      <c r="B34" s="30" t="s">
        <v>1252</v>
      </c>
      <c r="C34" s="31">
        <v>0</v>
      </c>
      <c r="D34" s="19" t="s">
        <v>1253</v>
      </c>
      <c r="E34" s="20" t="s">
        <v>45</v>
      </c>
      <c r="F34" s="20"/>
      <c r="G34" s="21" t="s">
        <v>489</v>
      </c>
      <c r="H34" s="22" t="s">
        <v>27</v>
      </c>
      <c r="I34" s="22" t="s">
        <v>1254</v>
      </c>
      <c r="J34" s="22" t="s">
        <v>1255</v>
      </c>
      <c r="K34" s="20">
        <v>0</v>
      </c>
      <c r="L34" s="20" t="s">
        <v>113</v>
      </c>
      <c r="M34" s="22" t="s">
        <v>146</v>
      </c>
      <c r="N34" s="44"/>
      <c r="O34" s="23" t="str">
        <f t="shared" si="2"/>
        <v>Tiên</v>
      </c>
      <c r="P34" s="13" t="str">
        <f t="shared" si="3"/>
        <v>2007</v>
      </c>
    </row>
    <row r="35" spans="1:16" ht="15.75" customHeight="1" x14ac:dyDescent="0.25">
      <c r="A35" s="29">
        <f>IF(D35="","",MAX($A$8:A34)+1)</f>
        <v>28</v>
      </c>
      <c r="B35" s="30" t="s">
        <v>1256</v>
      </c>
      <c r="C35" s="31">
        <v>0</v>
      </c>
      <c r="D35" s="19" t="s">
        <v>1257</v>
      </c>
      <c r="E35" s="20">
        <v>0</v>
      </c>
      <c r="F35" s="20"/>
      <c r="G35" s="21" t="s">
        <v>110</v>
      </c>
      <c r="H35" s="22" t="s">
        <v>27</v>
      </c>
      <c r="I35" s="22" t="s">
        <v>1258</v>
      </c>
      <c r="J35" s="22" t="s">
        <v>1259</v>
      </c>
      <c r="K35" s="20">
        <v>0</v>
      </c>
      <c r="L35" s="20" t="s">
        <v>683</v>
      </c>
      <c r="M35" s="22" t="s">
        <v>1060</v>
      </c>
      <c r="N35" s="44"/>
      <c r="O35" s="23" t="str">
        <f t="shared" si="2"/>
        <v>Tính</v>
      </c>
      <c r="P35" s="13" t="str">
        <f t="shared" si="3"/>
        <v>2007</v>
      </c>
    </row>
    <row r="36" spans="1:16" ht="15.75" customHeight="1" x14ac:dyDescent="0.25">
      <c r="A36" s="29">
        <f>IF(D36="","",MAX($A$8:A35)+1)</f>
        <v>29</v>
      </c>
      <c r="B36" s="30" t="s">
        <v>1260</v>
      </c>
      <c r="C36" s="31">
        <v>0</v>
      </c>
      <c r="D36" s="19" t="s">
        <v>1261</v>
      </c>
      <c r="E36" s="20">
        <v>0</v>
      </c>
      <c r="F36" s="20"/>
      <c r="G36" s="21" t="s">
        <v>1262</v>
      </c>
      <c r="H36" s="22" t="s">
        <v>27</v>
      </c>
      <c r="I36" s="22" t="s">
        <v>1263</v>
      </c>
      <c r="J36" s="22" t="s">
        <v>1264</v>
      </c>
      <c r="K36" s="20">
        <v>458</v>
      </c>
      <c r="L36" s="20">
        <v>15</v>
      </c>
      <c r="M36" s="22" t="s">
        <v>57</v>
      </c>
      <c r="N36" s="44"/>
      <c r="O36" s="23" t="str">
        <f t="shared" si="2"/>
        <v>Tính</v>
      </c>
      <c r="P36" s="13" t="str">
        <f t="shared" si="3"/>
        <v>2005</v>
      </c>
    </row>
    <row r="37" spans="1:16" ht="15.75" customHeight="1" x14ac:dyDescent="0.25">
      <c r="A37" s="29">
        <f>IF(D37="","",MAX($A$8:A36)+1)</f>
        <v>30</v>
      </c>
      <c r="B37" s="30" t="s">
        <v>1265</v>
      </c>
      <c r="C37" s="31">
        <v>0</v>
      </c>
      <c r="D37" s="19" t="s">
        <v>1266</v>
      </c>
      <c r="E37" s="20">
        <v>0</v>
      </c>
      <c r="F37" s="20"/>
      <c r="G37" s="21" t="s">
        <v>1267</v>
      </c>
      <c r="H37" s="22" t="s">
        <v>27</v>
      </c>
      <c r="I37" s="22" t="s">
        <v>1268</v>
      </c>
      <c r="J37" s="22" t="s">
        <v>1269</v>
      </c>
      <c r="K37" s="20">
        <v>0</v>
      </c>
      <c r="L37" s="20" t="s">
        <v>100</v>
      </c>
      <c r="M37" s="22" t="s">
        <v>57</v>
      </c>
      <c r="N37" s="44"/>
      <c r="O37" s="23" t="str">
        <f t="shared" si="2"/>
        <v>Toàn</v>
      </c>
      <c r="P37" s="13" t="str">
        <f t="shared" si="3"/>
        <v>2007</v>
      </c>
    </row>
    <row r="38" spans="1:16" ht="15.75" customHeight="1" x14ac:dyDescent="0.25">
      <c r="A38" s="29">
        <f>IF(D38="","",MAX($A$8:A37)+1)</f>
        <v>31</v>
      </c>
      <c r="B38" s="30" t="s">
        <v>1270</v>
      </c>
      <c r="C38" s="31">
        <v>0</v>
      </c>
      <c r="D38" s="19" t="s">
        <v>1271</v>
      </c>
      <c r="E38" s="20" t="s">
        <v>45</v>
      </c>
      <c r="F38" s="20"/>
      <c r="G38" s="21" t="s">
        <v>1225</v>
      </c>
      <c r="H38" s="22" t="s">
        <v>27</v>
      </c>
      <c r="I38" s="22" t="s">
        <v>1272</v>
      </c>
      <c r="J38" s="22" t="s">
        <v>1273</v>
      </c>
      <c r="K38" s="20">
        <v>0</v>
      </c>
      <c r="L38" s="20" t="s">
        <v>532</v>
      </c>
      <c r="M38" s="22" t="s">
        <v>50</v>
      </c>
      <c r="N38" s="44"/>
      <c r="O38" s="23" t="str">
        <f t="shared" si="2"/>
        <v>Trân</v>
      </c>
      <c r="P38" s="13" t="str">
        <f t="shared" si="3"/>
        <v>2007</v>
      </c>
    </row>
    <row r="39" spans="1:16" ht="15.75" customHeight="1" x14ac:dyDescent="0.25">
      <c r="A39" s="29">
        <f>IF(D39="","",MAX($A$8:A38)+1)</f>
        <v>32</v>
      </c>
      <c r="B39" s="30" t="s">
        <v>1274</v>
      </c>
      <c r="C39" s="31">
        <v>0</v>
      </c>
      <c r="D39" s="19" t="s">
        <v>1275</v>
      </c>
      <c r="E39" s="20">
        <v>0</v>
      </c>
      <c r="F39" s="20"/>
      <c r="G39" s="21" t="s">
        <v>1249</v>
      </c>
      <c r="H39" s="22" t="s">
        <v>27</v>
      </c>
      <c r="I39" s="22" t="s">
        <v>1276</v>
      </c>
      <c r="J39" s="22" t="s">
        <v>1277</v>
      </c>
      <c r="K39" s="20">
        <v>0</v>
      </c>
      <c r="L39" s="20" t="s">
        <v>74</v>
      </c>
      <c r="M39" s="22" t="s">
        <v>1060</v>
      </c>
      <c r="N39" s="44"/>
      <c r="O39" s="23" t="str">
        <f t="shared" si="2"/>
        <v>Trí</v>
      </c>
      <c r="P39" s="13" t="str">
        <f t="shared" si="3"/>
        <v>2007</v>
      </c>
    </row>
    <row r="40" spans="1:16" ht="15.75" customHeight="1" x14ac:dyDescent="0.25">
      <c r="A40" s="29">
        <f>IF(D40="","",MAX($A$8:A39)+1)</f>
        <v>33</v>
      </c>
      <c r="B40" s="30" t="s">
        <v>1278</v>
      </c>
      <c r="C40" s="31">
        <v>0</v>
      </c>
      <c r="D40" s="19" t="s">
        <v>1279</v>
      </c>
      <c r="E40" s="20" t="s">
        <v>45</v>
      </c>
      <c r="F40" s="20"/>
      <c r="G40" s="21" t="s">
        <v>77</v>
      </c>
      <c r="H40" s="22" t="s">
        <v>27</v>
      </c>
      <c r="I40" s="22" t="s">
        <v>1280</v>
      </c>
      <c r="J40" s="22" t="s">
        <v>1281</v>
      </c>
      <c r="K40" s="20">
        <v>0</v>
      </c>
      <c r="L40" s="20" t="s">
        <v>91</v>
      </c>
      <c r="M40" s="22" t="s">
        <v>270</v>
      </c>
      <c r="N40" s="44"/>
      <c r="O40" s="23" t="str">
        <f t="shared" si="2"/>
        <v>Vy</v>
      </c>
      <c r="P40" s="13" t="str">
        <f t="shared" si="3"/>
        <v>2007</v>
      </c>
    </row>
    <row r="41" spans="1:16" ht="15.75" customHeight="1" x14ac:dyDescent="0.25">
      <c r="A41" s="29">
        <f>IF(D41="","",MAX($A$8:A40)+1)</f>
        <v>34</v>
      </c>
      <c r="B41" s="30" t="s">
        <v>1282</v>
      </c>
      <c r="C41" s="31">
        <v>0</v>
      </c>
      <c r="D41" s="19" t="s">
        <v>1283</v>
      </c>
      <c r="E41" s="20" t="s">
        <v>45</v>
      </c>
      <c r="F41" s="20"/>
      <c r="G41" s="21" t="s">
        <v>1284</v>
      </c>
      <c r="H41" s="22" t="s">
        <v>27</v>
      </c>
      <c r="I41" s="22" t="s">
        <v>1285</v>
      </c>
      <c r="J41" s="22" t="s">
        <v>1286</v>
      </c>
      <c r="K41" s="20">
        <v>0</v>
      </c>
      <c r="L41" s="20" t="s">
        <v>25</v>
      </c>
      <c r="M41" s="22" t="s">
        <v>282</v>
      </c>
      <c r="N41" s="44"/>
      <c r="O41" s="23" t="str">
        <f t="shared" si="2"/>
        <v>Vy</v>
      </c>
      <c r="P41" s="13" t="str">
        <f t="shared" si="3"/>
        <v>2007</v>
      </c>
    </row>
    <row r="42" spans="1:16" ht="15.75" customHeight="1" x14ac:dyDescent="0.25">
      <c r="A42" s="29">
        <f>IF(D42="","",MAX($A$8:A41)+1)</f>
        <v>35</v>
      </c>
      <c r="B42" s="30" t="s">
        <v>1287</v>
      </c>
      <c r="C42" s="31">
        <v>0</v>
      </c>
      <c r="D42" s="19" t="s">
        <v>1288</v>
      </c>
      <c r="E42" s="20" t="s">
        <v>45</v>
      </c>
      <c r="F42" s="20"/>
      <c r="G42" s="21" t="s">
        <v>1017</v>
      </c>
      <c r="H42" s="22" t="s">
        <v>27</v>
      </c>
      <c r="I42" s="22" t="s">
        <v>1289</v>
      </c>
      <c r="J42" s="22" t="s">
        <v>1290</v>
      </c>
      <c r="K42" s="20">
        <v>0</v>
      </c>
      <c r="L42" s="20" t="s">
        <v>599</v>
      </c>
      <c r="M42" s="22" t="s">
        <v>30</v>
      </c>
      <c r="N42" s="44"/>
      <c r="O42" s="23" t="str">
        <f t="shared" si="2"/>
        <v>Xuyên</v>
      </c>
      <c r="P42" s="13" t="str">
        <f t="shared" si="3"/>
        <v>2007</v>
      </c>
    </row>
    <row r="43" spans="1:16" ht="15.75" customHeight="1" x14ac:dyDescent="0.25">
      <c r="A43" s="29">
        <f>IF(D43="","",MAX($A$8:A42)+1)</f>
        <v>36</v>
      </c>
      <c r="B43" s="30" t="s">
        <v>1291</v>
      </c>
      <c r="C43" s="31">
        <v>0</v>
      </c>
      <c r="D43" s="19" t="s">
        <v>1292</v>
      </c>
      <c r="E43" s="20" t="s">
        <v>45</v>
      </c>
      <c r="F43" s="20"/>
      <c r="G43" s="21" t="s">
        <v>1293</v>
      </c>
      <c r="H43" s="22" t="s">
        <v>27</v>
      </c>
      <c r="I43" s="22" t="s">
        <v>1294</v>
      </c>
      <c r="J43" s="22" t="s">
        <v>1295</v>
      </c>
      <c r="K43" s="20">
        <v>0</v>
      </c>
      <c r="L43" s="20" t="s">
        <v>405</v>
      </c>
      <c r="M43" s="22" t="s">
        <v>30</v>
      </c>
      <c r="N43" s="44"/>
      <c r="O43" s="23" t="str">
        <f t="shared" si="2"/>
        <v>Ý</v>
      </c>
      <c r="P43" s="13" t="str">
        <f t="shared" si="3"/>
        <v>2007</v>
      </c>
    </row>
    <row r="44" spans="1:16" ht="15.75" customHeight="1" x14ac:dyDescent="0.25">
      <c r="A44" s="29">
        <f>IF(D44="","",MAX($A$8:A43)+1)</f>
        <v>37</v>
      </c>
      <c r="B44" s="30" t="s">
        <v>1296</v>
      </c>
      <c r="C44" s="31">
        <v>0</v>
      </c>
      <c r="D44" s="19" t="s">
        <v>1297</v>
      </c>
      <c r="E44" s="20" t="s">
        <v>45</v>
      </c>
      <c r="F44" s="20"/>
      <c r="G44" s="21" t="s">
        <v>773</v>
      </c>
      <c r="H44" s="22" t="s">
        <v>27</v>
      </c>
      <c r="I44" s="22" t="s">
        <v>1298</v>
      </c>
      <c r="J44" s="22" t="s">
        <v>1299</v>
      </c>
      <c r="K44" s="20">
        <v>0</v>
      </c>
      <c r="L44" s="20" t="s">
        <v>860</v>
      </c>
      <c r="M44" s="22" t="s">
        <v>107</v>
      </c>
      <c r="N44" s="44"/>
      <c r="O44" s="23" t="str">
        <f t="shared" si="2"/>
        <v>Ý</v>
      </c>
      <c r="P44" s="13" t="str">
        <f t="shared" si="3"/>
        <v>2007</v>
      </c>
    </row>
    <row r="45" spans="1:16" ht="15.75" customHeight="1" x14ac:dyDescent="0.25">
      <c r="A45" s="29" t="str">
        <f>IF(D45="","",MAX($A$8:A44)+1)</f>
        <v/>
      </c>
      <c r="B45" s="30"/>
      <c r="C45" s="31"/>
      <c r="D45" s="19"/>
      <c r="E45" s="20"/>
      <c r="F45" s="20"/>
      <c r="G45" s="21"/>
      <c r="H45" s="22"/>
      <c r="I45" s="22"/>
      <c r="J45" s="22"/>
      <c r="K45" s="20"/>
      <c r="L45" s="20"/>
      <c r="M45" s="22"/>
      <c r="N45" s="44"/>
      <c r="O45" s="23" t="str">
        <f t="shared" si="2"/>
        <v/>
      </c>
      <c r="P45" s="13" t="str">
        <f t="shared" si="3"/>
        <v/>
      </c>
    </row>
    <row r="46" spans="1:16" ht="15.75" customHeight="1" x14ac:dyDescent="0.25">
      <c r="A46" s="29" t="str">
        <f>IF(D46="","",MAX($A$8:A45)+1)</f>
        <v/>
      </c>
      <c r="B46" s="30"/>
      <c r="C46" s="31"/>
      <c r="D46" s="19"/>
      <c r="E46" s="20"/>
      <c r="F46" s="20"/>
      <c r="G46" s="21"/>
      <c r="H46" s="22"/>
      <c r="I46" s="22"/>
      <c r="J46" s="22"/>
      <c r="K46" s="20"/>
      <c r="L46" s="20"/>
      <c r="M46" s="22"/>
      <c r="N46" s="44"/>
      <c r="O46" s="23" t="str">
        <f t="shared" ref="O46:O57" si="4">TRIM(RIGHT(SUBSTITUTE(TRIM(D46)," ",REPT(" ",LEN(TRIM(D46)))),LEN(TRIM(D46))))</f>
        <v/>
      </c>
      <c r="P46" s="13" t="str">
        <f t="shared" ref="P46:P57" si="5">RIGHT(G46,4)</f>
        <v/>
      </c>
    </row>
    <row r="47" spans="1:16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44"/>
      <c r="O47" s="23" t="str">
        <f t="shared" si="4"/>
        <v/>
      </c>
      <c r="P47" s="13" t="str">
        <f t="shared" si="5"/>
        <v/>
      </c>
    </row>
    <row r="48" spans="1:16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44"/>
      <c r="O48" s="23" t="str">
        <f t="shared" si="4"/>
        <v/>
      </c>
      <c r="P48" s="13" t="str">
        <f t="shared" si="5"/>
        <v/>
      </c>
    </row>
    <row r="49" spans="1:16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44"/>
      <c r="O49" s="23" t="str">
        <f t="shared" si="4"/>
        <v/>
      </c>
      <c r="P49" s="13" t="str">
        <f t="shared" si="5"/>
        <v/>
      </c>
    </row>
    <row r="50" spans="1:16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44"/>
      <c r="O50" s="23" t="str">
        <f t="shared" si="4"/>
        <v/>
      </c>
      <c r="P50" s="13" t="str">
        <f t="shared" si="5"/>
        <v/>
      </c>
    </row>
    <row r="51" spans="1:16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44"/>
      <c r="O51" s="23" t="str">
        <f t="shared" si="4"/>
        <v/>
      </c>
      <c r="P51" s="13" t="str">
        <f t="shared" si="5"/>
        <v/>
      </c>
    </row>
    <row r="52" spans="1:16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44"/>
      <c r="O52" s="23" t="str">
        <f t="shared" si="4"/>
        <v/>
      </c>
      <c r="P52" s="13" t="str">
        <f t="shared" si="5"/>
        <v/>
      </c>
    </row>
    <row r="53" spans="1:16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44"/>
      <c r="O53" s="23" t="str">
        <f t="shared" si="4"/>
        <v/>
      </c>
      <c r="P53" s="13" t="str">
        <f t="shared" si="5"/>
        <v/>
      </c>
    </row>
    <row r="54" spans="1:16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44"/>
      <c r="O54" s="23" t="str">
        <f t="shared" si="4"/>
        <v/>
      </c>
      <c r="P54" s="13" t="str">
        <f t="shared" si="5"/>
        <v/>
      </c>
    </row>
    <row r="55" spans="1:16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44"/>
      <c r="O55" s="23" t="str">
        <f t="shared" si="4"/>
        <v/>
      </c>
      <c r="P55" s="13" t="str">
        <f t="shared" si="5"/>
        <v/>
      </c>
    </row>
    <row r="56" spans="1:16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44"/>
      <c r="O56" s="23" t="str">
        <f t="shared" si="4"/>
        <v/>
      </c>
      <c r="P56" s="13" t="str">
        <f t="shared" si="5"/>
        <v/>
      </c>
    </row>
    <row r="57" spans="1:16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44"/>
      <c r="O57" s="23" t="str">
        <f t="shared" si="4"/>
        <v/>
      </c>
      <c r="P57" s="13" t="str">
        <f t="shared" si="5"/>
        <v/>
      </c>
    </row>
    <row r="58" spans="1:16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40"/>
      <c r="P58" s="37"/>
    </row>
    <row r="59" spans="1:16" ht="15.75" x14ac:dyDescent="0.25">
      <c r="C59" s="3"/>
      <c r="D59" s="99" t="str">
        <f>"Tổng kết danh sách có "&amp;COUNT($A$8:A57)&amp;" học sinh "&amp; "("&amp; COUNTIF($E$8:E57,"*x*")&amp;" nữ)"</f>
        <v>Tổng kết danh sách có 37 học sinh (14 nữ)</v>
      </c>
      <c r="E59" s="99"/>
      <c r="F59" s="99"/>
      <c r="G59" s="99"/>
      <c r="H59" s="99"/>
    </row>
    <row r="60" spans="1:16" ht="15.75" x14ac:dyDescent="0.25">
      <c r="B60" s="8"/>
      <c r="C60" s="8"/>
      <c r="D60" s="10" t="s">
        <v>17</v>
      </c>
      <c r="J60" s="11" t="s">
        <v>6</v>
      </c>
    </row>
    <row r="65" spans="2:10" x14ac:dyDescent="0.25">
      <c r="B65" s="8"/>
      <c r="C65" s="8"/>
      <c r="D65" s="45"/>
      <c r="J65" s="46" t="str">
        <f>'8a1_2021'!J65</f>
        <v>Nguyễn Thanh Hùng</v>
      </c>
    </row>
  </sheetData>
  <sortState ref="B16:Q45">
    <sortCondition ref="O16:O45"/>
    <sortCondition ref="D16:D45"/>
  </sortState>
  <mergeCells count="23">
    <mergeCell ref="N6:N7"/>
    <mergeCell ref="O6:O7"/>
    <mergeCell ref="P6:P7"/>
    <mergeCell ref="D59:H59"/>
    <mergeCell ref="L5:M5"/>
    <mergeCell ref="F6:F7"/>
    <mergeCell ref="G6:G7"/>
    <mergeCell ref="H6:H7"/>
    <mergeCell ref="I6:I7"/>
    <mergeCell ref="F5:H5"/>
    <mergeCell ref="I5:J5"/>
    <mergeCell ref="J6:J7"/>
    <mergeCell ref="K6:M6"/>
    <mergeCell ref="A6:A7"/>
    <mergeCell ref="B6:B7"/>
    <mergeCell ref="C6:C7"/>
    <mergeCell ref="D6:D7"/>
    <mergeCell ref="E6:E7"/>
    <mergeCell ref="A1:D1"/>
    <mergeCell ref="F1:J1"/>
    <mergeCell ref="F2:J2"/>
    <mergeCell ref="F3:J3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Zeros="0" topLeftCell="A31" zoomScaleNormal="100" workbookViewId="0">
      <selection activeCell="H49" sqref="H49:I49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140625" style="2" customWidth="1"/>
    <col min="11" max="11" width="4.85546875" style="2" customWidth="1"/>
    <col min="12" max="12" width="4.28515625" style="2" customWidth="1"/>
    <col min="13" max="13" width="10.42578125" style="2" customWidth="1"/>
    <col min="14" max="14" width="9.5703125" style="2" customWidth="1"/>
    <col min="15" max="16" width="5.140625" style="2" hidden="1" customWidth="1"/>
    <col min="17" max="16384" width="8.7109375" style="2"/>
  </cols>
  <sheetData>
    <row r="1" spans="1:17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</row>
    <row r="2" spans="1:17" ht="18" customHeight="1" x14ac:dyDescent="0.25">
      <c r="B2" s="41"/>
      <c r="C2" s="3"/>
      <c r="D2" s="3"/>
      <c r="F2" s="103" t="str">
        <f>'8a1_2021'!F2:J2</f>
        <v>Vĩnh Thạnh Trung, ngày 11 tháng 9 năm 2020</v>
      </c>
      <c r="G2" s="103"/>
      <c r="H2" s="103"/>
      <c r="I2" s="103"/>
      <c r="J2" s="103"/>
      <c r="K2" s="3"/>
    </row>
    <row r="3" spans="1:17" ht="15.75" customHeight="1" x14ac:dyDescent="0.25">
      <c r="A3" s="42"/>
      <c r="B3" s="41"/>
      <c r="D3" s="105" t="s">
        <v>1654</v>
      </c>
      <c r="E3" s="5"/>
      <c r="F3" s="76" t="s">
        <v>1300</v>
      </c>
      <c r="G3" s="76"/>
      <c r="H3" s="76"/>
      <c r="I3" s="76"/>
      <c r="J3" s="76"/>
      <c r="K3" s="5"/>
      <c r="L3" s="5"/>
      <c r="M3" s="5"/>
    </row>
    <row r="4" spans="1:17" ht="14.25" customHeight="1" x14ac:dyDescent="0.25">
      <c r="A4" s="4"/>
      <c r="E4" s="6"/>
      <c r="F4" s="6"/>
      <c r="G4" s="6"/>
      <c r="H4" s="104" t="str">
        <f>'8a1_2021'!H4:I4</f>
        <v>Năm học: 2020-2021</v>
      </c>
      <c r="I4" s="104"/>
      <c r="J4" s="7"/>
      <c r="K4" s="6"/>
      <c r="L4" s="6"/>
      <c r="M4" s="6"/>
      <c r="O4" s="6"/>
    </row>
    <row r="5" spans="1:17" ht="15.75" x14ac:dyDescent="0.25">
      <c r="E5" s="8"/>
      <c r="F5" s="100" t="s">
        <v>7</v>
      </c>
      <c r="G5" s="100"/>
      <c r="H5" s="100"/>
      <c r="I5" s="98" t="s">
        <v>525</v>
      </c>
      <c r="J5" s="98"/>
      <c r="K5" s="8"/>
      <c r="L5" s="92"/>
      <c r="M5" s="93"/>
    </row>
    <row r="6" spans="1:17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81" t="s">
        <v>10</v>
      </c>
      <c r="O6" s="81" t="s">
        <v>19</v>
      </c>
      <c r="P6" s="77" t="s">
        <v>18</v>
      </c>
    </row>
    <row r="7" spans="1:17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2"/>
      <c r="O7" s="82"/>
      <c r="P7" s="78"/>
    </row>
    <row r="8" spans="1:17" ht="15.75" customHeight="1" x14ac:dyDescent="0.25">
      <c r="A8" s="26">
        <f>IF(D8="","",1)</f>
        <v>1</v>
      </c>
      <c r="B8" s="27" t="s">
        <v>1301</v>
      </c>
      <c r="C8" s="28">
        <v>0</v>
      </c>
      <c r="D8" s="14" t="s">
        <v>1302</v>
      </c>
      <c r="E8" s="15">
        <v>0</v>
      </c>
      <c r="F8" s="15">
        <v>0</v>
      </c>
      <c r="G8" s="16" t="s">
        <v>1303</v>
      </c>
      <c r="H8" s="17" t="s">
        <v>27</v>
      </c>
      <c r="I8" s="17" t="s">
        <v>1304</v>
      </c>
      <c r="J8" s="17" t="s">
        <v>1305</v>
      </c>
      <c r="K8" s="15">
        <v>884</v>
      </c>
      <c r="L8" s="15" t="s">
        <v>506</v>
      </c>
      <c r="M8" s="17" t="s">
        <v>30</v>
      </c>
      <c r="N8" s="43"/>
      <c r="O8" s="18" t="str">
        <f t="shared" ref="O8:O43" si="0">TRIM(RIGHT(SUBSTITUTE(TRIM(D8)," ",REPT(" ",LEN(TRIM(D8)))),LEN(TRIM(D8))))</f>
        <v>Bình</v>
      </c>
      <c r="P8" s="12" t="str">
        <f t="shared" ref="P8:P43" si="1">RIGHT(G8,4)</f>
        <v>2007</v>
      </c>
      <c r="Q8" s="9"/>
    </row>
    <row r="9" spans="1:17" ht="15.75" customHeight="1" x14ac:dyDescent="0.25">
      <c r="A9" s="29">
        <f>IF(D9="","",MAX($A$8:A8)+1)</f>
        <v>2</v>
      </c>
      <c r="B9" s="30" t="s">
        <v>1311</v>
      </c>
      <c r="C9" s="31">
        <v>0</v>
      </c>
      <c r="D9" s="19" t="s">
        <v>1312</v>
      </c>
      <c r="E9" s="20">
        <v>0</v>
      </c>
      <c r="F9" s="20">
        <v>0</v>
      </c>
      <c r="G9" s="21" t="s">
        <v>1313</v>
      </c>
      <c r="H9" s="22" t="s">
        <v>27</v>
      </c>
      <c r="I9" s="22" t="s">
        <v>1314</v>
      </c>
      <c r="J9" s="22" t="s">
        <v>1315</v>
      </c>
      <c r="K9" s="20">
        <v>66</v>
      </c>
      <c r="L9" s="20" t="s">
        <v>91</v>
      </c>
      <c r="M9" s="22" t="s">
        <v>50</v>
      </c>
      <c r="N9" s="44"/>
      <c r="O9" s="23" t="str">
        <f t="shared" si="0"/>
        <v>Đăng</v>
      </c>
      <c r="P9" s="13" t="str">
        <f t="shared" si="1"/>
        <v>2007</v>
      </c>
    </row>
    <row r="10" spans="1:17" ht="15.75" customHeight="1" x14ac:dyDescent="0.25">
      <c r="A10" s="29">
        <f>IF(D10="","",MAX($A$8:A9)+1)</f>
        <v>3</v>
      </c>
      <c r="B10" s="30" t="s">
        <v>1316</v>
      </c>
      <c r="C10" s="31">
        <v>0</v>
      </c>
      <c r="D10" s="19" t="s">
        <v>1317</v>
      </c>
      <c r="E10" s="20">
        <v>0</v>
      </c>
      <c r="F10" s="20">
        <v>0</v>
      </c>
      <c r="G10" s="21" t="s">
        <v>1318</v>
      </c>
      <c r="H10" s="22" t="s">
        <v>27</v>
      </c>
      <c r="I10" s="22" t="s">
        <v>1319</v>
      </c>
      <c r="J10" s="22" t="s">
        <v>1320</v>
      </c>
      <c r="K10" s="20">
        <v>536</v>
      </c>
      <c r="L10" s="20">
        <v>15</v>
      </c>
      <c r="M10" s="22" t="s">
        <v>1321</v>
      </c>
      <c r="N10" s="44"/>
      <c r="O10" s="23" t="str">
        <f t="shared" si="0"/>
        <v>Đức</v>
      </c>
      <c r="P10" s="13" t="str">
        <f t="shared" si="1"/>
        <v>2007</v>
      </c>
    </row>
    <row r="11" spans="1:17" ht="15.75" customHeight="1" x14ac:dyDescent="0.25">
      <c r="A11" s="29">
        <f>IF(D11="","",MAX($A$8:A10)+1)</f>
        <v>4</v>
      </c>
      <c r="B11" s="30" t="s">
        <v>1306</v>
      </c>
      <c r="C11" s="31">
        <v>0</v>
      </c>
      <c r="D11" s="19" t="s">
        <v>1307</v>
      </c>
      <c r="E11" s="20">
        <v>0</v>
      </c>
      <c r="F11" s="20">
        <v>0</v>
      </c>
      <c r="G11" s="21" t="s">
        <v>1308</v>
      </c>
      <c r="H11" s="22" t="s">
        <v>27</v>
      </c>
      <c r="I11" s="22" t="s">
        <v>1309</v>
      </c>
      <c r="J11" s="22" t="s">
        <v>1310</v>
      </c>
      <c r="K11" s="20">
        <v>0</v>
      </c>
      <c r="L11" s="20" t="s">
        <v>130</v>
      </c>
      <c r="M11" s="22" t="s">
        <v>57</v>
      </c>
      <c r="N11" s="44"/>
      <c r="O11" s="23" t="str">
        <f t="shared" si="0"/>
        <v>Duy</v>
      </c>
      <c r="P11" s="13" t="str">
        <f t="shared" si="1"/>
        <v>2007</v>
      </c>
    </row>
    <row r="12" spans="1:17" ht="15.75" customHeight="1" x14ac:dyDescent="0.25">
      <c r="A12" s="29">
        <f>IF(D12="","",MAX($A$8:A11)+1)</f>
        <v>5</v>
      </c>
      <c r="B12" s="30" t="s">
        <v>1322</v>
      </c>
      <c r="C12" s="31">
        <v>0</v>
      </c>
      <c r="D12" s="19" t="s">
        <v>1323</v>
      </c>
      <c r="E12" s="20">
        <v>0</v>
      </c>
      <c r="F12" s="20">
        <v>0</v>
      </c>
      <c r="G12" s="21" t="s">
        <v>1324</v>
      </c>
      <c r="H12" s="22" t="s">
        <v>27</v>
      </c>
      <c r="I12" s="22" t="s">
        <v>1325</v>
      </c>
      <c r="J12" s="22" t="s">
        <v>1326</v>
      </c>
      <c r="K12" s="20">
        <v>3</v>
      </c>
      <c r="L12" s="20" t="s">
        <v>1327</v>
      </c>
      <c r="M12" s="22" t="s">
        <v>282</v>
      </c>
      <c r="N12" s="44"/>
      <c r="O12" s="23" t="str">
        <f t="shared" si="0"/>
        <v>Hải</v>
      </c>
      <c r="P12" s="13" t="str">
        <f t="shared" si="1"/>
        <v>2006</v>
      </c>
    </row>
    <row r="13" spans="1:17" ht="15.75" customHeight="1" x14ac:dyDescent="0.25">
      <c r="A13" s="29">
        <f>IF(D13="","",MAX($A$8:A12)+1)</f>
        <v>6</v>
      </c>
      <c r="B13" s="30" t="s">
        <v>1632</v>
      </c>
      <c r="C13" s="31"/>
      <c r="D13" s="19" t="s">
        <v>1605</v>
      </c>
      <c r="E13" s="20"/>
      <c r="F13" s="20"/>
      <c r="G13" s="21" t="s">
        <v>1606</v>
      </c>
      <c r="H13" s="22" t="s">
        <v>1607</v>
      </c>
      <c r="I13" s="22" t="s">
        <v>1608</v>
      </c>
      <c r="J13" s="22" t="s">
        <v>324</v>
      </c>
      <c r="K13" s="20">
        <v>700</v>
      </c>
      <c r="L13" s="20">
        <v>10</v>
      </c>
      <c r="M13" s="22" t="s">
        <v>1609</v>
      </c>
      <c r="N13" s="44"/>
      <c r="O13" s="23" t="str">
        <f t="shared" si="0"/>
        <v>Hưng</v>
      </c>
      <c r="P13" s="13" t="str">
        <f t="shared" si="1"/>
        <v>2007</v>
      </c>
    </row>
    <row r="14" spans="1:17" ht="15.75" customHeight="1" x14ac:dyDescent="0.25">
      <c r="A14" s="29">
        <f>IF(D14="","",MAX($A$8:A13)+1)</f>
        <v>7</v>
      </c>
      <c r="B14" s="30" t="s">
        <v>1328</v>
      </c>
      <c r="C14" s="31">
        <v>0</v>
      </c>
      <c r="D14" s="19" t="s">
        <v>1329</v>
      </c>
      <c r="E14" s="20">
        <v>0</v>
      </c>
      <c r="F14" s="20">
        <v>0</v>
      </c>
      <c r="G14" s="21" t="s">
        <v>1330</v>
      </c>
      <c r="H14" s="22" t="s">
        <v>27</v>
      </c>
      <c r="I14" s="22" t="s">
        <v>111</v>
      </c>
      <c r="J14" s="22" t="s">
        <v>1331</v>
      </c>
      <c r="K14" s="20">
        <v>0</v>
      </c>
      <c r="L14" s="20">
        <v>15</v>
      </c>
      <c r="M14" s="22" t="s">
        <v>50</v>
      </c>
      <c r="N14" s="44"/>
      <c r="O14" s="23" t="str">
        <f t="shared" si="0"/>
        <v>Huy</v>
      </c>
      <c r="P14" s="13" t="str">
        <f t="shared" si="1"/>
        <v>2006</v>
      </c>
    </row>
    <row r="15" spans="1:17" ht="15.75" customHeight="1" x14ac:dyDescent="0.25">
      <c r="A15" s="29">
        <f>IF(D15="","",MAX($A$8:A14)+1)</f>
        <v>8</v>
      </c>
      <c r="B15" s="30" t="s">
        <v>1332</v>
      </c>
      <c r="C15" s="31">
        <v>0</v>
      </c>
      <c r="D15" s="19" t="s">
        <v>1333</v>
      </c>
      <c r="E15" s="20">
        <v>0</v>
      </c>
      <c r="F15" s="20">
        <v>0</v>
      </c>
      <c r="G15" s="21" t="s">
        <v>1334</v>
      </c>
      <c r="H15" s="22" t="s">
        <v>27</v>
      </c>
      <c r="I15" s="22" t="s">
        <v>1335</v>
      </c>
      <c r="J15" s="22" t="s">
        <v>1336</v>
      </c>
      <c r="K15" s="20">
        <v>132</v>
      </c>
      <c r="L15" s="20" t="s">
        <v>56</v>
      </c>
      <c r="M15" s="22" t="s">
        <v>57</v>
      </c>
      <c r="N15" s="44"/>
      <c r="O15" s="23" t="str">
        <f t="shared" si="0"/>
        <v>Huy</v>
      </c>
      <c r="P15" s="13" t="str">
        <f t="shared" si="1"/>
        <v>2007</v>
      </c>
    </row>
    <row r="16" spans="1:17" ht="15.75" customHeight="1" x14ac:dyDescent="0.25">
      <c r="A16" s="29">
        <f>IF(D16="","",MAX($A$8:A15)+1)</f>
        <v>9</v>
      </c>
      <c r="B16" s="30" t="s">
        <v>1337</v>
      </c>
      <c r="C16" s="31">
        <v>0</v>
      </c>
      <c r="D16" s="19" t="s">
        <v>1338</v>
      </c>
      <c r="E16" s="20">
        <v>0</v>
      </c>
      <c r="F16" s="20">
        <v>0</v>
      </c>
      <c r="G16" s="21" t="s">
        <v>1339</v>
      </c>
      <c r="H16" s="22" t="s">
        <v>27</v>
      </c>
      <c r="I16" s="22" t="s">
        <v>1340</v>
      </c>
      <c r="J16" s="22" t="s">
        <v>1341</v>
      </c>
      <c r="K16" s="20">
        <v>479</v>
      </c>
      <c r="L16" s="20" t="s">
        <v>152</v>
      </c>
      <c r="M16" s="22" t="s">
        <v>50</v>
      </c>
      <c r="N16" s="44"/>
      <c r="O16" s="23" t="str">
        <f t="shared" si="0"/>
        <v>Kha</v>
      </c>
      <c r="P16" s="13" t="str">
        <f t="shared" si="1"/>
        <v>2007</v>
      </c>
    </row>
    <row r="17" spans="1:16" ht="15.75" customHeight="1" x14ac:dyDescent="0.25">
      <c r="A17" s="29">
        <f>IF(D17="","",MAX($A$8:A16)+1)</f>
        <v>10</v>
      </c>
      <c r="B17" s="30" t="s">
        <v>1342</v>
      </c>
      <c r="C17" s="31">
        <v>0</v>
      </c>
      <c r="D17" s="19" t="s">
        <v>1343</v>
      </c>
      <c r="E17" s="20">
        <v>0</v>
      </c>
      <c r="F17" s="20">
        <v>0</v>
      </c>
      <c r="G17" s="21" t="s">
        <v>610</v>
      </c>
      <c r="H17" s="22" t="s">
        <v>27</v>
      </c>
      <c r="I17" s="22" t="s">
        <v>1344</v>
      </c>
      <c r="J17" s="22" t="s">
        <v>1345</v>
      </c>
      <c r="K17" s="20">
        <v>308</v>
      </c>
      <c r="L17" s="20" t="s">
        <v>350</v>
      </c>
      <c r="M17" s="22" t="s">
        <v>573</v>
      </c>
      <c r="N17" s="44"/>
      <c r="O17" s="23" t="str">
        <f t="shared" si="0"/>
        <v>Khanh</v>
      </c>
      <c r="P17" s="13" t="str">
        <f t="shared" si="1"/>
        <v>2007</v>
      </c>
    </row>
    <row r="18" spans="1:16" ht="15.75" customHeight="1" x14ac:dyDescent="0.25">
      <c r="A18" s="29">
        <f>IF(D18="","",MAX($A$8:A17)+1)</f>
        <v>11</v>
      </c>
      <c r="B18" s="30" t="s">
        <v>1346</v>
      </c>
      <c r="C18" s="31">
        <v>0</v>
      </c>
      <c r="D18" s="19" t="s">
        <v>1347</v>
      </c>
      <c r="E18" s="20">
        <v>0</v>
      </c>
      <c r="F18" s="20">
        <v>0</v>
      </c>
      <c r="G18" s="21" t="s">
        <v>1348</v>
      </c>
      <c r="H18" s="22" t="s">
        <v>27</v>
      </c>
      <c r="I18" s="22" t="s">
        <v>467</v>
      </c>
      <c r="J18" s="22" t="s">
        <v>1349</v>
      </c>
      <c r="K18" s="20">
        <v>1090</v>
      </c>
      <c r="L18" s="20" t="s">
        <v>130</v>
      </c>
      <c r="M18" s="22" t="s">
        <v>1350</v>
      </c>
      <c r="N18" s="44"/>
      <c r="O18" s="23" t="str">
        <f t="shared" si="0"/>
        <v>Khoa</v>
      </c>
      <c r="P18" s="13" t="str">
        <f t="shared" si="1"/>
        <v>2007</v>
      </c>
    </row>
    <row r="19" spans="1:16" ht="15.75" customHeight="1" x14ac:dyDescent="0.25">
      <c r="A19" s="29">
        <f>IF(D19="","",MAX($A$8:A18)+1)</f>
        <v>12</v>
      </c>
      <c r="B19" s="30" t="s">
        <v>1351</v>
      </c>
      <c r="C19" s="31">
        <v>0</v>
      </c>
      <c r="D19" s="19" t="s">
        <v>1352</v>
      </c>
      <c r="E19" s="20">
        <v>0</v>
      </c>
      <c r="F19" s="20">
        <v>0</v>
      </c>
      <c r="G19" s="21" t="s">
        <v>1353</v>
      </c>
      <c r="H19" s="22" t="s">
        <v>597</v>
      </c>
      <c r="I19" s="22" t="s">
        <v>1354</v>
      </c>
      <c r="J19" s="22" t="s">
        <v>1355</v>
      </c>
      <c r="K19" s="20">
        <v>169</v>
      </c>
      <c r="L19" s="20" t="s">
        <v>281</v>
      </c>
      <c r="M19" s="22" t="s">
        <v>146</v>
      </c>
      <c r="N19" s="44"/>
      <c r="O19" s="23" t="str">
        <f t="shared" si="0"/>
        <v>Kiên</v>
      </c>
      <c r="P19" s="13" t="str">
        <f t="shared" si="1"/>
        <v>2007</v>
      </c>
    </row>
    <row r="20" spans="1:16" ht="15.75" customHeight="1" x14ac:dyDescent="0.25">
      <c r="A20" s="29">
        <f>IF(D20="","",MAX($A$8:A19)+1)</f>
        <v>13</v>
      </c>
      <c r="B20" s="30" t="s">
        <v>1356</v>
      </c>
      <c r="C20" s="31">
        <v>0</v>
      </c>
      <c r="D20" s="19" t="s">
        <v>1357</v>
      </c>
      <c r="E20" s="20">
        <v>0</v>
      </c>
      <c r="F20" s="20">
        <v>0</v>
      </c>
      <c r="G20" s="21" t="s">
        <v>1358</v>
      </c>
      <c r="H20" s="22" t="s">
        <v>27</v>
      </c>
      <c r="I20" s="22" t="s">
        <v>1359</v>
      </c>
      <c r="J20" s="22" t="s">
        <v>1360</v>
      </c>
      <c r="K20" s="20">
        <v>366</v>
      </c>
      <c r="L20" s="20" t="s">
        <v>860</v>
      </c>
      <c r="M20" s="22" t="s">
        <v>188</v>
      </c>
      <c r="N20" s="44"/>
      <c r="O20" s="23" t="str">
        <f t="shared" si="0"/>
        <v>Kỳ</v>
      </c>
      <c r="P20" s="13" t="str">
        <f t="shared" si="1"/>
        <v>2007</v>
      </c>
    </row>
    <row r="21" spans="1:16" ht="15.75" customHeight="1" x14ac:dyDescent="0.25">
      <c r="A21" s="29">
        <f>IF(D21="","",MAX($A$8:A20)+1)</f>
        <v>14</v>
      </c>
      <c r="B21" s="30" t="s">
        <v>1361</v>
      </c>
      <c r="C21" s="31">
        <v>0</v>
      </c>
      <c r="D21" s="19" t="s">
        <v>1362</v>
      </c>
      <c r="E21" s="20" t="s">
        <v>45</v>
      </c>
      <c r="F21" s="20">
        <v>0</v>
      </c>
      <c r="G21" s="21" t="s">
        <v>752</v>
      </c>
      <c r="H21" s="22" t="s">
        <v>27</v>
      </c>
      <c r="I21" s="22" t="s">
        <v>1363</v>
      </c>
      <c r="J21" s="22" t="s">
        <v>1364</v>
      </c>
      <c r="K21" s="20">
        <v>59</v>
      </c>
      <c r="L21" s="20" t="s">
        <v>288</v>
      </c>
      <c r="M21" s="22" t="s">
        <v>870</v>
      </c>
      <c r="N21" s="44"/>
      <c r="O21" s="23" t="str">
        <f t="shared" si="0"/>
        <v>Linh</v>
      </c>
      <c r="P21" s="13" t="str">
        <f t="shared" si="1"/>
        <v>2007</v>
      </c>
    </row>
    <row r="22" spans="1:16" ht="15.75" customHeight="1" x14ac:dyDescent="0.25">
      <c r="A22" s="29">
        <f>IF(D22="","",MAX($A$8:A21)+1)</f>
        <v>15</v>
      </c>
      <c r="B22" s="30" t="s">
        <v>1365</v>
      </c>
      <c r="C22" s="31">
        <v>0</v>
      </c>
      <c r="D22" s="19" t="s">
        <v>1366</v>
      </c>
      <c r="E22" s="20" t="s">
        <v>45</v>
      </c>
      <c r="F22" s="20">
        <v>0</v>
      </c>
      <c r="G22" s="21" t="s">
        <v>1367</v>
      </c>
      <c r="H22" s="22" t="s">
        <v>27</v>
      </c>
      <c r="I22" s="22" t="s">
        <v>1368</v>
      </c>
      <c r="J22" s="22" t="s">
        <v>1369</v>
      </c>
      <c r="K22" s="20">
        <v>650</v>
      </c>
      <c r="L22" s="20" t="s">
        <v>683</v>
      </c>
      <c r="M22" s="22" t="s">
        <v>50</v>
      </c>
      <c r="N22" s="44"/>
      <c r="O22" s="23" t="str">
        <f t="shared" si="0"/>
        <v>Ly</v>
      </c>
      <c r="P22" s="13" t="str">
        <f t="shared" si="1"/>
        <v>2007</v>
      </c>
    </row>
    <row r="23" spans="1:16" ht="15.75" customHeight="1" x14ac:dyDescent="0.25">
      <c r="A23" s="29">
        <f>IF(D23="","",MAX($A$8:A22)+1)</f>
        <v>16</v>
      </c>
      <c r="B23" s="30" t="s">
        <v>1370</v>
      </c>
      <c r="C23" s="31">
        <v>0</v>
      </c>
      <c r="D23" s="19" t="s">
        <v>1371</v>
      </c>
      <c r="E23" s="20" t="s">
        <v>45</v>
      </c>
      <c r="F23" s="20">
        <v>0</v>
      </c>
      <c r="G23" s="21" t="s">
        <v>121</v>
      </c>
      <c r="H23" s="22" t="s">
        <v>27</v>
      </c>
      <c r="I23" s="22" t="s">
        <v>1372</v>
      </c>
      <c r="J23" s="22" t="s">
        <v>1373</v>
      </c>
      <c r="K23" s="20">
        <v>10</v>
      </c>
      <c r="L23" s="20" t="s">
        <v>393</v>
      </c>
      <c r="M23" s="22" t="s">
        <v>870</v>
      </c>
      <c r="N23" s="44"/>
      <c r="O23" s="23" t="str">
        <f t="shared" si="0"/>
        <v>Mai</v>
      </c>
      <c r="P23" s="13" t="str">
        <f t="shared" si="1"/>
        <v>2007</v>
      </c>
    </row>
    <row r="24" spans="1:16" ht="15.75" customHeight="1" x14ac:dyDescent="0.25">
      <c r="A24" s="29">
        <f>IF(D24="","",MAX($A$8:A23)+1)</f>
        <v>17</v>
      </c>
      <c r="B24" s="30" t="s">
        <v>1374</v>
      </c>
      <c r="C24" s="31">
        <v>0</v>
      </c>
      <c r="D24" s="19" t="s">
        <v>1375</v>
      </c>
      <c r="E24" s="20" t="s">
        <v>45</v>
      </c>
      <c r="F24" s="20">
        <v>0</v>
      </c>
      <c r="G24" s="21" t="s">
        <v>1128</v>
      </c>
      <c r="H24" s="22" t="s">
        <v>27</v>
      </c>
      <c r="I24" s="22" t="s">
        <v>1376</v>
      </c>
      <c r="J24" s="22" t="s">
        <v>1377</v>
      </c>
      <c r="K24" s="20">
        <v>169</v>
      </c>
      <c r="L24" s="20" t="s">
        <v>113</v>
      </c>
      <c r="M24" s="22" t="s">
        <v>270</v>
      </c>
      <c r="N24" s="44"/>
      <c r="O24" s="23" t="str">
        <f t="shared" si="0"/>
        <v>Ngân</v>
      </c>
      <c r="P24" s="13" t="str">
        <f t="shared" si="1"/>
        <v>2007</v>
      </c>
    </row>
    <row r="25" spans="1:16" ht="15.75" customHeight="1" x14ac:dyDescent="0.25">
      <c r="A25" s="29">
        <f>IF(D25="","",MAX($A$8:A24)+1)</f>
        <v>18</v>
      </c>
      <c r="B25" s="30" t="s">
        <v>1378</v>
      </c>
      <c r="C25" s="31">
        <v>0</v>
      </c>
      <c r="D25" s="19" t="s">
        <v>1379</v>
      </c>
      <c r="E25" s="20" t="s">
        <v>45</v>
      </c>
      <c r="F25" s="20">
        <v>0</v>
      </c>
      <c r="G25" s="21" t="s">
        <v>1380</v>
      </c>
      <c r="H25" s="22" t="s">
        <v>27</v>
      </c>
      <c r="I25" s="22" t="s">
        <v>1381</v>
      </c>
      <c r="J25" s="22" t="s">
        <v>1382</v>
      </c>
      <c r="K25" s="20">
        <v>766</v>
      </c>
      <c r="L25" s="20" t="s">
        <v>113</v>
      </c>
      <c r="M25" s="22" t="s">
        <v>30</v>
      </c>
      <c r="N25" s="44"/>
      <c r="O25" s="23" t="str">
        <f t="shared" si="0"/>
        <v>Ngọc</v>
      </c>
      <c r="P25" s="13" t="str">
        <f t="shared" si="1"/>
        <v>2007</v>
      </c>
    </row>
    <row r="26" spans="1:16" ht="15.75" customHeight="1" x14ac:dyDescent="0.25">
      <c r="A26" s="29">
        <f>IF(D26="","",MAX($A$8:A25)+1)</f>
        <v>19</v>
      </c>
      <c r="B26" s="30" t="s">
        <v>1383</v>
      </c>
      <c r="C26" s="31">
        <v>0</v>
      </c>
      <c r="D26" s="19" t="s">
        <v>1384</v>
      </c>
      <c r="E26" s="20" t="s">
        <v>45</v>
      </c>
      <c r="F26" s="20">
        <v>0</v>
      </c>
      <c r="G26" s="21" t="s">
        <v>1385</v>
      </c>
      <c r="H26" s="22" t="s">
        <v>27</v>
      </c>
      <c r="I26" s="22" t="s">
        <v>1386</v>
      </c>
      <c r="J26" s="22" t="s">
        <v>1387</v>
      </c>
      <c r="K26" s="20">
        <v>282</v>
      </c>
      <c r="L26" s="20" t="s">
        <v>217</v>
      </c>
      <c r="M26" s="22" t="s">
        <v>294</v>
      </c>
      <c r="N26" s="44"/>
      <c r="O26" s="23" t="str">
        <f t="shared" si="0"/>
        <v>Như</v>
      </c>
      <c r="P26" s="13" t="str">
        <f t="shared" si="1"/>
        <v>2005</v>
      </c>
    </row>
    <row r="27" spans="1:16" ht="15.75" customHeight="1" x14ac:dyDescent="0.25">
      <c r="A27" s="29">
        <f>IF(D27="","",MAX($A$8:A26)+1)</f>
        <v>20</v>
      </c>
      <c r="B27" s="30" t="s">
        <v>1388</v>
      </c>
      <c r="C27" s="31">
        <v>0</v>
      </c>
      <c r="D27" s="19" t="s">
        <v>1389</v>
      </c>
      <c r="E27" s="20" t="s">
        <v>45</v>
      </c>
      <c r="F27" s="20">
        <v>0</v>
      </c>
      <c r="G27" s="21" t="s">
        <v>452</v>
      </c>
      <c r="H27" s="22" t="s">
        <v>27</v>
      </c>
      <c r="I27" s="22" t="s">
        <v>1390</v>
      </c>
      <c r="J27" s="22" t="s">
        <v>1391</v>
      </c>
      <c r="K27" s="20" t="s">
        <v>1392</v>
      </c>
      <c r="L27" s="20">
        <v>0</v>
      </c>
      <c r="M27" s="22" t="s">
        <v>50</v>
      </c>
      <c r="N27" s="44"/>
      <c r="O27" s="23" t="str">
        <f t="shared" si="0"/>
        <v>Như</v>
      </c>
      <c r="P27" s="13" t="str">
        <f t="shared" si="1"/>
        <v>2007</v>
      </c>
    </row>
    <row r="28" spans="1:16" ht="15.75" customHeight="1" x14ac:dyDescent="0.25">
      <c r="A28" s="29">
        <f>IF(D28="","",MAX($A$8:A27)+1)</f>
        <v>21</v>
      </c>
      <c r="B28" s="30" t="s">
        <v>1393</v>
      </c>
      <c r="C28" s="31">
        <v>0</v>
      </c>
      <c r="D28" s="19" t="s">
        <v>1394</v>
      </c>
      <c r="E28" s="20">
        <v>0</v>
      </c>
      <c r="F28" s="20">
        <v>0</v>
      </c>
      <c r="G28" s="21" t="s">
        <v>1395</v>
      </c>
      <c r="H28" s="22" t="s">
        <v>27</v>
      </c>
      <c r="I28" s="22" t="s">
        <v>1396</v>
      </c>
      <c r="J28" s="22" t="s">
        <v>1397</v>
      </c>
      <c r="K28" s="20">
        <v>140</v>
      </c>
      <c r="L28" s="20">
        <v>0</v>
      </c>
      <c r="M28" s="22" t="s">
        <v>188</v>
      </c>
      <c r="N28" s="44"/>
      <c r="O28" s="23" t="str">
        <f t="shared" si="0"/>
        <v>Phúc</v>
      </c>
      <c r="P28" s="13" t="str">
        <f t="shared" si="1"/>
        <v>2007</v>
      </c>
    </row>
    <row r="29" spans="1:16" ht="15.75" customHeight="1" x14ac:dyDescent="0.25">
      <c r="A29" s="29">
        <f>IF(D29="","",MAX($A$8:A28)+1)</f>
        <v>22</v>
      </c>
      <c r="B29" s="30" t="s">
        <v>1398</v>
      </c>
      <c r="C29" s="31">
        <v>0</v>
      </c>
      <c r="D29" s="19" t="s">
        <v>1399</v>
      </c>
      <c r="E29" s="20" t="s">
        <v>45</v>
      </c>
      <c r="F29" s="20">
        <v>0</v>
      </c>
      <c r="G29" s="21" t="s">
        <v>46</v>
      </c>
      <c r="H29" s="22" t="s">
        <v>27</v>
      </c>
      <c r="I29" s="22" t="s">
        <v>1400</v>
      </c>
      <c r="J29" s="22" t="s">
        <v>1401</v>
      </c>
      <c r="K29" s="20">
        <v>178</v>
      </c>
      <c r="L29" s="20">
        <v>0</v>
      </c>
      <c r="M29" s="22" t="s">
        <v>870</v>
      </c>
      <c r="N29" s="44"/>
      <c r="O29" s="23" t="str">
        <f t="shared" si="0"/>
        <v>Phương</v>
      </c>
      <c r="P29" s="13" t="str">
        <f t="shared" si="1"/>
        <v>2007</v>
      </c>
    </row>
    <row r="30" spans="1:16" ht="15.75" customHeight="1" x14ac:dyDescent="0.25">
      <c r="A30" s="29">
        <f>IF(D30="","",MAX($A$8:A29)+1)</f>
        <v>23</v>
      </c>
      <c r="B30" s="30" t="s">
        <v>1402</v>
      </c>
      <c r="C30" s="31">
        <v>0</v>
      </c>
      <c r="D30" s="19" t="s">
        <v>1403</v>
      </c>
      <c r="E30" s="20">
        <v>0</v>
      </c>
      <c r="F30" s="20">
        <v>0</v>
      </c>
      <c r="G30" s="21" t="s">
        <v>173</v>
      </c>
      <c r="H30" s="22" t="s">
        <v>27</v>
      </c>
      <c r="I30" s="22" t="s">
        <v>1404</v>
      </c>
      <c r="J30" s="22" t="s">
        <v>647</v>
      </c>
      <c r="K30" s="20">
        <v>934</v>
      </c>
      <c r="L30" s="20">
        <v>0</v>
      </c>
      <c r="M30" s="22" t="s">
        <v>294</v>
      </c>
      <c r="N30" s="44"/>
      <c r="O30" s="23" t="str">
        <f t="shared" si="0"/>
        <v>Tâm</v>
      </c>
      <c r="P30" s="13" t="str">
        <f t="shared" si="1"/>
        <v>2007</v>
      </c>
    </row>
    <row r="31" spans="1:16" ht="15.75" customHeight="1" x14ac:dyDescent="0.25">
      <c r="A31" s="29">
        <f>IF(D31="","",MAX($A$8:A30)+1)</f>
        <v>24</v>
      </c>
      <c r="B31" s="30" t="s">
        <v>1405</v>
      </c>
      <c r="C31" s="31">
        <v>0</v>
      </c>
      <c r="D31" s="19" t="s">
        <v>1406</v>
      </c>
      <c r="E31" s="20">
        <v>0</v>
      </c>
      <c r="F31" s="20">
        <v>0</v>
      </c>
      <c r="G31" s="21" t="s">
        <v>1407</v>
      </c>
      <c r="H31" s="22" t="s">
        <v>27</v>
      </c>
      <c r="I31" s="22" t="s">
        <v>111</v>
      </c>
      <c r="J31" s="22" t="s">
        <v>1408</v>
      </c>
      <c r="K31" s="20">
        <v>0</v>
      </c>
      <c r="L31" s="20">
        <v>19</v>
      </c>
      <c r="M31" s="22" t="s">
        <v>416</v>
      </c>
      <c r="N31" s="44"/>
      <c r="O31" s="23" t="str">
        <f t="shared" si="0"/>
        <v>Tân</v>
      </c>
      <c r="P31" s="13" t="str">
        <f t="shared" si="1"/>
        <v>2007</v>
      </c>
    </row>
    <row r="32" spans="1:16" ht="15.75" customHeight="1" x14ac:dyDescent="0.25">
      <c r="A32" s="29">
        <f>IF(D32="","",MAX($A$8:A31)+1)</f>
        <v>25</v>
      </c>
      <c r="B32" s="30" t="s">
        <v>1409</v>
      </c>
      <c r="C32" s="31">
        <v>0</v>
      </c>
      <c r="D32" s="19" t="s">
        <v>1410</v>
      </c>
      <c r="E32" s="20">
        <v>0</v>
      </c>
      <c r="F32" s="20">
        <v>0</v>
      </c>
      <c r="G32" s="21" t="s">
        <v>1411</v>
      </c>
      <c r="H32" s="22" t="s">
        <v>27</v>
      </c>
      <c r="I32" s="22" t="s">
        <v>878</v>
      </c>
      <c r="J32" s="22" t="s">
        <v>1412</v>
      </c>
      <c r="K32" s="20">
        <v>172</v>
      </c>
      <c r="L32" s="20">
        <v>6</v>
      </c>
      <c r="M32" s="22" t="s">
        <v>294</v>
      </c>
      <c r="N32" s="44"/>
      <c r="O32" s="23" t="str">
        <f t="shared" si="0"/>
        <v>Tấn</v>
      </c>
      <c r="P32" s="13" t="str">
        <f t="shared" si="1"/>
        <v>2006</v>
      </c>
    </row>
    <row r="33" spans="1:16" ht="15.75" customHeight="1" x14ac:dyDescent="0.25">
      <c r="A33" s="29">
        <f>IF(D33="","",MAX($A$8:A32)+1)</f>
        <v>26</v>
      </c>
      <c r="B33" s="30" t="s">
        <v>1413</v>
      </c>
      <c r="C33" s="31">
        <v>0</v>
      </c>
      <c r="D33" s="19" t="s">
        <v>1414</v>
      </c>
      <c r="E33" s="20">
        <v>0</v>
      </c>
      <c r="F33" s="20">
        <v>0</v>
      </c>
      <c r="G33" s="21" t="s">
        <v>1225</v>
      </c>
      <c r="H33" s="22" t="s">
        <v>27</v>
      </c>
      <c r="I33" s="22" t="s">
        <v>1415</v>
      </c>
      <c r="J33" s="22" t="s">
        <v>1416</v>
      </c>
      <c r="K33" s="20">
        <v>514</v>
      </c>
      <c r="L33" s="20">
        <v>0</v>
      </c>
      <c r="M33" s="22" t="s">
        <v>57</v>
      </c>
      <c r="N33" s="44"/>
      <c r="O33" s="23" t="str">
        <f t="shared" si="0"/>
        <v>Thắng</v>
      </c>
      <c r="P33" s="13" t="str">
        <f t="shared" si="1"/>
        <v>2007</v>
      </c>
    </row>
    <row r="34" spans="1:16" ht="15.75" customHeight="1" x14ac:dyDescent="0.25">
      <c r="A34" s="29">
        <f>IF(D34="","",MAX($A$8:A33)+1)</f>
        <v>27</v>
      </c>
      <c r="B34" s="30" t="s">
        <v>1417</v>
      </c>
      <c r="C34" s="31">
        <v>0</v>
      </c>
      <c r="D34" s="19" t="s">
        <v>1418</v>
      </c>
      <c r="E34" s="20">
        <v>0</v>
      </c>
      <c r="F34" s="20">
        <v>0</v>
      </c>
      <c r="G34" s="21" t="s">
        <v>581</v>
      </c>
      <c r="H34" s="22" t="s">
        <v>27</v>
      </c>
      <c r="I34" s="22" t="s">
        <v>1419</v>
      </c>
      <c r="J34" s="22" t="s">
        <v>1420</v>
      </c>
      <c r="K34" s="20">
        <v>149</v>
      </c>
      <c r="L34" s="20">
        <v>4</v>
      </c>
      <c r="M34" s="22" t="s">
        <v>57</v>
      </c>
      <c r="N34" s="44"/>
      <c r="O34" s="23" t="str">
        <f t="shared" si="0"/>
        <v>Tính</v>
      </c>
      <c r="P34" s="13" t="str">
        <f t="shared" si="1"/>
        <v>2007</v>
      </c>
    </row>
    <row r="35" spans="1:16" ht="15.75" customHeight="1" x14ac:dyDescent="0.25">
      <c r="A35" s="29">
        <f>IF(D35="","",MAX($A$8:A34)+1)</f>
        <v>28</v>
      </c>
      <c r="B35" s="30" t="s">
        <v>1421</v>
      </c>
      <c r="C35" s="31">
        <v>0</v>
      </c>
      <c r="D35" s="19" t="s">
        <v>1422</v>
      </c>
      <c r="E35" s="20">
        <v>0</v>
      </c>
      <c r="F35" s="20">
        <v>0</v>
      </c>
      <c r="G35" s="21" t="s">
        <v>1423</v>
      </c>
      <c r="H35" s="22" t="s">
        <v>27</v>
      </c>
      <c r="I35" s="22" t="s">
        <v>1424</v>
      </c>
      <c r="J35" s="22" t="s">
        <v>1425</v>
      </c>
      <c r="K35" s="20" t="s">
        <v>1426</v>
      </c>
      <c r="L35" s="20">
        <v>0</v>
      </c>
      <c r="M35" s="22" t="s">
        <v>30</v>
      </c>
      <c r="N35" s="44"/>
      <c r="O35" s="23" t="str">
        <f t="shared" si="0"/>
        <v>Toàn</v>
      </c>
      <c r="P35" s="13" t="str">
        <f t="shared" si="1"/>
        <v>2007</v>
      </c>
    </row>
    <row r="36" spans="1:16" ht="15.75" customHeight="1" x14ac:dyDescent="0.25">
      <c r="A36" s="29">
        <f>IF(D36="","",MAX($A$8:A35)+1)</f>
        <v>29</v>
      </c>
      <c r="B36" s="30" t="s">
        <v>1427</v>
      </c>
      <c r="C36" s="31">
        <v>0</v>
      </c>
      <c r="D36" s="19" t="s">
        <v>1428</v>
      </c>
      <c r="E36" s="20" t="s">
        <v>45</v>
      </c>
      <c r="F36" s="20">
        <v>0</v>
      </c>
      <c r="G36" s="21" t="s">
        <v>1429</v>
      </c>
      <c r="H36" s="22" t="s">
        <v>27</v>
      </c>
      <c r="I36" s="22" t="s">
        <v>1430</v>
      </c>
      <c r="J36" s="22" t="s">
        <v>1431</v>
      </c>
      <c r="K36" s="20">
        <v>102</v>
      </c>
      <c r="L36" s="20">
        <v>9</v>
      </c>
      <c r="M36" s="22" t="s">
        <v>30</v>
      </c>
      <c r="N36" s="44"/>
      <c r="O36" s="23" t="str">
        <f t="shared" si="0"/>
        <v>Trân</v>
      </c>
      <c r="P36" s="13" t="str">
        <f t="shared" si="1"/>
        <v>2007</v>
      </c>
    </row>
    <row r="37" spans="1:16" ht="15.75" customHeight="1" x14ac:dyDescent="0.25">
      <c r="A37" s="29">
        <f>IF(D37="","",MAX($A$8:A36)+1)</f>
        <v>30</v>
      </c>
      <c r="B37" s="30" t="s">
        <v>1432</v>
      </c>
      <c r="C37" s="31">
        <v>0</v>
      </c>
      <c r="D37" s="19" t="s">
        <v>1433</v>
      </c>
      <c r="E37" s="20" t="s">
        <v>45</v>
      </c>
      <c r="F37" s="20">
        <v>0</v>
      </c>
      <c r="G37" s="21" t="s">
        <v>1434</v>
      </c>
      <c r="H37" s="22" t="s">
        <v>27</v>
      </c>
      <c r="I37" s="22" t="s">
        <v>1435</v>
      </c>
      <c r="J37" s="22" t="s">
        <v>1436</v>
      </c>
      <c r="K37" s="20">
        <v>1034</v>
      </c>
      <c r="L37" s="20">
        <v>26</v>
      </c>
      <c r="M37" s="22" t="s">
        <v>516</v>
      </c>
      <c r="N37" s="44"/>
      <c r="O37" s="23" t="str">
        <f t="shared" si="0"/>
        <v>Trân</v>
      </c>
      <c r="P37" s="13" t="str">
        <f t="shared" si="1"/>
        <v>2007</v>
      </c>
    </row>
    <row r="38" spans="1:16" ht="15.75" customHeight="1" x14ac:dyDescent="0.25">
      <c r="A38" s="29">
        <f>IF(D38="","",MAX($A$8:A37)+1)</f>
        <v>31</v>
      </c>
      <c r="B38" s="30" t="s">
        <v>1437</v>
      </c>
      <c r="C38" s="31">
        <v>0</v>
      </c>
      <c r="D38" s="19" t="s">
        <v>1438</v>
      </c>
      <c r="E38" s="20">
        <v>0</v>
      </c>
      <c r="F38" s="20">
        <v>0</v>
      </c>
      <c r="G38" s="21" t="s">
        <v>1439</v>
      </c>
      <c r="H38" s="22" t="s">
        <v>27</v>
      </c>
      <c r="I38" s="22" t="s">
        <v>1440</v>
      </c>
      <c r="J38" s="22" t="s">
        <v>1441</v>
      </c>
      <c r="K38" s="20">
        <v>346</v>
      </c>
      <c r="L38" s="20">
        <v>12</v>
      </c>
      <c r="M38" s="22" t="s">
        <v>250</v>
      </c>
      <c r="N38" s="44"/>
      <c r="O38" s="23" t="str">
        <f t="shared" si="0"/>
        <v>Trường</v>
      </c>
      <c r="P38" s="13" t="str">
        <f t="shared" si="1"/>
        <v>2007</v>
      </c>
    </row>
    <row r="39" spans="1:16" ht="15.75" customHeight="1" x14ac:dyDescent="0.25">
      <c r="A39" s="29">
        <f>IF(D39="","",MAX($A$8:A38)+1)</f>
        <v>32</v>
      </c>
      <c r="B39" s="30" t="s">
        <v>1442</v>
      </c>
      <c r="C39" s="31">
        <v>0</v>
      </c>
      <c r="D39" s="19" t="s">
        <v>1443</v>
      </c>
      <c r="E39" s="20" t="s">
        <v>45</v>
      </c>
      <c r="F39" s="20">
        <v>0</v>
      </c>
      <c r="G39" s="21" t="s">
        <v>1444</v>
      </c>
      <c r="H39" s="22" t="s">
        <v>27</v>
      </c>
      <c r="I39" s="22" t="s">
        <v>1445</v>
      </c>
      <c r="J39" s="22" t="s">
        <v>1446</v>
      </c>
      <c r="K39" s="20">
        <v>423</v>
      </c>
      <c r="L39" s="20">
        <v>11</v>
      </c>
      <c r="M39" s="22" t="s">
        <v>195</v>
      </c>
      <c r="N39" s="44"/>
      <c r="O39" s="23" t="str">
        <f t="shared" si="0"/>
        <v>Uyên</v>
      </c>
      <c r="P39" s="13" t="str">
        <f t="shared" si="1"/>
        <v>2007</v>
      </c>
    </row>
    <row r="40" spans="1:16" ht="15.75" customHeight="1" x14ac:dyDescent="0.25">
      <c r="A40" s="29">
        <f>IF(D40="","",MAX($A$8:A39)+1)</f>
        <v>33</v>
      </c>
      <c r="B40" s="30" t="s">
        <v>1447</v>
      </c>
      <c r="C40" s="31">
        <v>0</v>
      </c>
      <c r="D40" s="19" t="s">
        <v>1448</v>
      </c>
      <c r="E40" s="20">
        <v>0</v>
      </c>
      <c r="F40" s="20">
        <v>0</v>
      </c>
      <c r="G40" s="21" t="s">
        <v>1449</v>
      </c>
      <c r="H40" s="22" t="s">
        <v>27</v>
      </c>
      <c r="I40" s="22" t="s">
        <v>1450</v>
      </c>
      <c r="J40" s="22" t="s">
        <v>1451</v>
      </c>
      <c r="K40" s="20">
        <v>14</v>
      </c>
      <c r="L40" s="20">
        <v>1</v>
      </c>
      <c r="M40" s="22" t="s">
        <v>57</v>
      </c>
      <c r="N40" s="44"/>
      <c r="O40" s="23" t="str">
        <f t="shared" si="0"/>
        <v>Vỹ</v>
      </c>
      <c r="P40" s="13" t="str">
        <f t="shared" si="1"/>
        <v>2007</v>
      </c>
    </row>
    <row r="41" spans="1:16" ht="15.75" customHeight="1" x14ac:dyDescent="0.25">
      <c r="A41" s="29">
        <f>IF(D41="","",MAX($A$8:A40)+1)</f>
        <v>34</v>
      </c>
      <c r="B41" s="30" t="s">
        <v>1452</v>
      </c>
      <c r="C41" s="31">
        <v>0</v>
      </c>
      <c r="D41" s="19" t="s">
        <v>1453</v>
      </c>
      <c r="E41" s="20" t="s">
        <v>45</v>
      </c>
      <c r="F41" s="20">
        <v>0</v>
      </c>
      <c r="G41" s="21" t="s">
        <v>992</v>
      </c>
      <c r="H41" s="22" t="s">
        <v>27</v>
      </c>
      <c r="I41" s="22" t="s">
        <v>1454</v>
      </c>
      <c r="J41" s="22" t="s">
        <v>1455</v>
      </c>
      <c r="K41" s="20">
        <v>214</v>
      </c>
      <c r="L41" s="20">
        <v>7</v>
      </c>
      <c r="M41" s="22" t="s">
        <v>294</v>
      </c>
      <c r="N41" s="44"/>
      <c r="O41" s="23" t="str">
        <f t="shared" si="0"/>
        <v>Xuyên</v>
      </c>
      <c r="P41" s="13" t="str">
        <f t="shared" si="1"/>
        <v>2007</v>
      </c>
    </row>
    <row r="42" spans="1:16" ht="15.75" customHeight="1" x14ac:dyDescent="0.25">
      <c r="A42" s="29">
        <f>IF(D42="","",MAX($A$8:A41)+1)</f>
        <v>35</v>
      </c>
      <c r="B42" s="30" t="s">
        <v>1456</v>
      </c>
      <c r="C42" s="31">
        <v>0</v>
      </c>
      <c r="D42" s="19" t="s">
        <v>1457</v>
      </c>
      <c r="E42" s="20" t="s">
        <v>45</v>
      </c>
      <c r="F42" s="20">
        <v>0</v>
      </c>
      <c r="G42" s="21" t="s">
        <v>591</v>
      </c>
      <c r="H42" s="22" t="s">
        <v>27</v>
      </c>
      <c r="I42" s="22" t="s">
        <v>1458</v>
      </c>
      <c r="J42" s="22" t="s">
        <v>1459</v>
      </c>
      <c r="K42" s="20">
        <v>259</v>
      </c>
      <c r="L42" s="20">
        <v>5</v>
      </c>
      <c r="M42" s="22" t="s">
        <v>1460</v>
      </c>
      <c r="N42" s="44"/>
      <c r="O42" s="23" t="str">
        <f t="shared" si="0"/>
        <v>Yến</v>
      </c>
      <c r="P42" s="13" t="str">
        <f t="shared" si="1"/>
        <v>2007</v>
      </c>
    </row>
    <row r="43" spans="1:16" ht="15.75" customHeight="1" x14ac:dyDescent="0.25">
      <c r="A43" s="29" t="str">
        <f>IF(D43="","",MAX($A$8:A42)+1)</f>
        <v/>
      </c>
      <c r="B43" s="30"/>
      <c r="C43" s="31"/>
      <c r="D43" s="19"/>
      <c r="E43" s="20"/>
      <c r="F43" s="20"/>
      <c r="G43" s="21"/>
      <c r="H43" s="22"/>
      <c r="I43" s="22"/>
      <c r="J43" s="22"/>
      <c r="K43" s="20"/>
      <c r="L43" s="20"/>
      <c r="M43" s="22"/>
      <c r="N43" s="44"/>
      <c r="O43" s="23" t="str">
        <f t="shared" si="0"/>
        <v/>
      </c>
      <c r="P43" s="13" t="str">
        <f t="shared" si="1"/>
        <v/>
      </c>
    </row>
    <row r="44" spans="1:16" ht="15.75" customHeight="1" x14ac:dyDescent="0.25">
      <c r="A44" s="29" t="str">
        <f>IF(D44="","",MAX($A$8:A43)+1)</f>
        <v/>
      </c>
      <c r="B44" s="30"/>
      <c r="C44" s="31"/>
      <c r="D44" s="19"/>
      <c r="E44" s="20"/>
      <c r="F44" s="20"/>
      <c r="G44" s="21"/>
      <c r="H44" s="22"/>
      <c r="I44" s="22"/>
      <c r="J44" s="22"/>
      <c r="K44" s="20"/>
      <c r="L44" s="20"/>
      <c r="M44" s="22"/>
      <c r="N44" s="44"/>
      <c r="O44" s="23" t="str">
        <f t="shared" ref="O44:O57" si="2">TRIM(RIGHT(SUBSTITUTE(TRIM(D44)," ",REPT(" ",LEN(TRIM(D44)))),LEN(TRIM(D44))))</f>
        <v/>
      </c>
      <c r="P44" s="13" t="str">
        <f t="shared" ref="P44:P57" si="3">RIGHT(G44,4)</f>
        <v/>
      </c>
    </row>
    <row r="45" spans="1:16" ht="15.75" customHeight="1" x14ac:dyDescent="0.25">
      <c r="A45" s="29" t="str">
        <f>IF(D45="","",MAX($A$8:A44)+1)</f>
        <v/>
      </c>
      <c r="B45" s="30"/>
      <c r="C45" s="31"/>
      <c r="D45" s="19"/>
      <c r="E45" s="20"/>
      <c r="F45" s="20"/>
      <c r="G45" s="21"/>
      <c r="H45" s="22"/>
      <c r="I45" s="22"/>
      <c r="J45" s="22"/>
      <c r="K45" s="20"/>
      <c r="L45" s="20"/>
      <c r="M45" s="22"/>
      <c r="N45" s="44"/>
      <c r="O45" s="23" t="str">
        <f t="shared" si="2"/>
        <v/>
      </c>
      <c r="P45" s="13" t="str">
        <f t="shared" si="3"/>
        <v/>
      </c>
    </row>
    <row r="46" spans="1:16" ht="15.75" customHeight="1" x14ac:dyDescent="0.25">
      <c r="A46" s="29" t="str">
        <f>IF(D46="","",MAX($A$8:A45)+1)</f>
        <v/>
      </c>
      <c r="B46" s="30"/>
      <c r="C46" s="31"/>
      <c r="D46" s="19"/>
      <c r="E46" s="20"/>
      <c r="F46" s="20"/>
      <c r="G46" s="21"/>
      <c r="H46" s="22"/>
      <c r="I46" s="22"/>
      <c r="J46" s="22"/>
      <c r="K46" s="20"/>
      <c r="L46" s="20"/>
      <c r="M46" s="22"/>
      <c r="N46" s="44"/>
      <c r="O46" s="23" t="str">
        <f t="shared" si="2"/>
        <v/>
      </c>
      <c r="P46" s="13" t="str">
        <f t="shared" si="3"/>
        <v/>
      </c>
    </row>
    <row r="47" spans="1:16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44"/>
      <c r="O47" s="23" t="str">
        <f t="shared" si="2"/>
        <v/>
      </c>
      <c r="P47" s="13" t="str">
        <f t="shared" si="3"/>
        <v/>
      </c>
    </row>
    <row r="48" spans="1:16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44"/>
      <c r="O48" s="23" t="str">
        <f t="shared" si="2"/>
        <v/>
      </c>
      <c r="P48" s="13" t="str">
        <f t="shared" si="3"/>
        <v/>
      </c>
    </row>
    <row r="49" spans="1:16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44"/>
      <c r="O49" s="23" t="str">
        <f t="shared" si="2"/>
        <v/>
      </c>
      <c r="P49" s="13" t="str">
        <f t="shared" si="3"/>
        <v/>
      </c>
    </row>
    <row r="50" spans="1:16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44"/>
      <c r="O50" s="23" t="str">
        <f t="shared" si="2"/>
        <v/>
      </c>
      <c r="P50" s="13" t="str">
        <f t="shared" si="3"/>
        <v/>
      </c>
    </row>
    <row r="51" spans="1:16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44"/>
      <c r="O51" s="23" t="str">
        <f t="shared" si="2"/>
        <v/>
      </c>
      <c r="P51" s="13" t="str">
        <f t="shared" si="3"/>
        <v/>
      </c>
    </row>
    <row r="52" spans="1:16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44"/>
      <c r="O52" s="23" t="str">
        <f t="shared" si="2"/>
        <v/>
      </c>
      <c r="P52" s="13" t="str">
        <f t="shared" si="3"/>
        <v/>
      </c>
    </row>
    <row r="53" spans="1:16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44"/>
      <c r="O53" s="23" t="str">
        <f t="shared" si="2"/>
        <v/>
      </c>
      <c r="P53" s="13" t="str">
        <f t="shared" si="3"/>
        <v/>
      </c>
    </row>
    <row r="54" spans="1:16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44"/>
      <c r="O54" s="23" t="str">
        <f t="shared" si="2"/>
        <v/>
      </c>
      <c r="P54" s="13" t="str">
        <f t="shared" si="3"/>
        <v/>
      </c>
    </row>
    <row r="55" spans="1:16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44"/>
      <c r="O55" s="23" t="str">
        <f t="shared" si="2"/>
        <v/>
      </c>
      <c r="P55" s="13" t="str">
        <f t="shared" si="3"/>
        <v/>
      </c>
    </row>
    <row r="56" spans="1:16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44"/>
      <c r="O56" s="23" t="str">
        <f t="shared" si="2"/>
        <v/>
      </c>
      <c r="P56" s="13" t="str">
        <f t="shared" si="3"/>
        <v/>
      </c>
    </row>
    <row r="57" spans="1:16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44"/>
      <c r="O57" s="23" t="str">
        <f t="shared" si="2"/>
        <v/>
      </c>
      <c r="P57" s="13" t="str">
        <f t="shared" si="3"/>
        <v/>
      </c>
    </row>
    <row r="58" spans="1:16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40"/>
      <c r="P58" s="37"/>
    </row>
    <row r="59" spans="1:16" ht="15.75" x14ac:dyDescent="0.25">
      <c r="C59" s="3"/>
      <c r="D59" s="99" t="str">
        <f>"Tổng kết danh sách có "&amp;COUNT($A$8:A57)&amp;" học sinh "&amp; "("&amp; COUNTIF($E$8:E57,"*x*")&amp;" nữ)"</f>
        <v>Tổng kết danh sách có 35 học sinh (13 nữ)</v>
      </c>
      <c r="E59" s="99"/>
      <c r="F59" s="99"/>
      <c r="G59" s="99"/>
      <c r="H59" s="99"/>
    </row>
    <row r="60" spans="1:16" ht="15.75" x14ac:dyDescent="0.25">
      <c r="B60" s="8"/>
      <c r="C60" s="8"/>
      <c r="D60" s="10" t="s">
        <v>17</v>
      </c>
      <c r="J60" s="11" t="s">
        <v>6</v>
      </c>
    </row>
    <row r="65" spans="2:10" x14ac:dyDescent="0.25">
      <c r="B65" s="8"/>
      <c r="C65" s="8"/>
      <c r="D65" s="45"/>
      <c r="J65" s="46" t="str">
        <f>'8a1_2021'!J65</f>
        <v>Nguyễn Thanh Hùng</v>
      </c>
    </row>
  </sheetData>
  <sortState ref="B8:Q43">
    <sortCondition ref="O8:O43"/>
    <sortCondition ref="D8:D43"/>
  </sortState>
  <mergeCells count="23">
    <mergeCell ref="N6:N7"/>
    <mergeCell ref="O6:O7"/>
    <mergeCell ref="P6:P7"/>
    <mergeCell ref="D59:H59"/>
    <mergeCell ref="L5:M5"/>
    <mergeCell ref="F6:F7"/>
    <mergeCell ref="G6:G7"/>
    <mergeCell ref="H6:H7"/>
    <mergeCell ref="I6:I7"/>
    <mergeCell ref="F5:H5"/>
    <mergeCell ref="I5:J5"/>
    <mergeCell ref="J6:J7"/>
    <mergeCell ref="K6:M6"/>
    <mergeCell ref="A6:A7"/>
    <mergeCell ref="B6:B7"/>
    <mergeCell ref="C6:C7"/>
    <mergeCell ref="D6:D7"/>
    <mergeCell ref="E6:E7"/>
    <mergeCell ref="A1:D1"/>
    <mergeCell ref="F1:J1"/>
    <mergeCell ref="F2:J2"/>
    <mergeCell ref="F3:J3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Zeros="0" tabSelected="1" topLeftCell="A43" zoomScaleNormal="100" workbookViewId="0">
      <selection activeCell="F31" sqref="F31"/>
    </sheetView>
  </sheetViews>
  <sheetFormatPr defaultColWidth="8.7109375" defaultRowHeight="15" x14ac:dyDescent="0.25"/>
  <cols>
    <col min="1" max="1" width="4.5703125" style="2" customWidth="1"/>
    <col min="2" max="2" width="6.7109375" style="2" customWidth="1"/>
    <col min="3" max="3" width="5.5703125" style="2" customWidth="1"/>
    <col min="4" max="4" width="23.28515625" style="2" customWidth="1"/>
    <col min="5" max="5" width="4.140625" style="2" customWidth="1"/>
    <col min="6" max="6" width="5.85546875" style="2" customWidth="1"/>
    <col min="7" max="7" width="10" style="2" customWidth="1"/>
    <col min="8" max="8" width="13.7109375" style="2" customWidth="1"/>
    <col min="9" max="10" width="18.140625" style="2" customWidth="1"/>
    <col min="11" max="11" width="4.85546875" style="2" customWidth="1"/>
    <col min="12" max="12" width="4.28515625" style="2" customWidth="1"/>
    <col min="13" max="13" width="10.42578125" style="2" customWidth="1"/>
    <col min="14" max="14" width="9.5703125" style="2" customWidth="1"/>
    <col min="15" max="16" width="5.140625" style="2" hidden="1" customWidth="1"/>
    <col min="17" max="16384" width="8.7109375" style="2"/>
  </cols>
  <sheetData>
    <row r="1" spans="1:17" ht="28.5" customHeight="1" x14ac:dyDescent="0.25">
      <c r="A1" s="83" t="s">
        <v>20</v>
      </c>
      <c r="B1" s="84"/>
      <c r="C1" s="84"/>
      <c r="D1" s="84"/>
      <c r="E1" s="1"/>
      <c r="F1" s="94" t="s">
        <v>21</v>
      </c>
      <c r="G1" s="95"/>
      <c r="H1" s="95"/>
      <c r="I1" s="95"/>
      <c r="J1" s="95"/>
      <c r="K1" s="1"/>
      <c r="L1" s="1"/>
      <c r="M1" s="1"/>
    </row>
    <row r="2" spans="1:17" ht="18" customHeight="1" x14ac:dyDescent="0.25">
      <c r="B2" s="41"/>
      <c r="C2" s="3"/>
      <c r="D2" s="3"/>
      <c r="F2" s="103" t="str">
        <f>'8a1_2021'!F2:J2</f>
        <v>Vĩnh Thạnh Trung, ngày 11 tháng 9 năm 2020</v>
      </c>
      <c r="G2" s="103"/>
      <c r="H2" s="103"/>
      <c r="I2" s="103"/>
      <c r="J2" s="103"/>
      <c r="K2" s="3"/>
    </row>
    <row r="3" spans="1:17" ht="15.75" customHeight="1" x14ac:dyDescent="0.25">
      <c r="A3" s="42"/>
      <c r="B3" s="41"/>
      <c r="D3" s="105" t="s">
        <v>1654</v>
      </c>
      <c r="E3" s="5"/>
      <c r="F3" s="76" t="s">
        <v>1461</v>
      </c>
      <c r="G3" s="76"/>
      <c r="H3" s="76"/>
      <c r="I3" s="76"/>
      <c r="J3" s="76"/>
      <c r="K3" s="5"/>
      <c r="L3" s="5"/>
      <c r="M3" s="5"/>
    </row>
    <row r="4" spans="1:17" ht="14.25" customHeight="1" x14ac:dyDescent="0.25">
      <c r="A4" s="4"/>
      <c r="E4" s="6"/>
      <c r="F4" s="6"/>
      <c r="G4" s="6"/>
      <c r="H4" s="104" t="str">
        <f>'8a1_2021'!H4:I4</f>
        <v>Năm học: 2020-2021</v>
      </c>
      <c r="I4" s="104"/>
      <c r="J4" s="7"/>
      <c r="K4" s="6"/>
      <c r="L4" s="6"/>
      <c r="M4" s="6"/>
      <c r="O4" s="6"/>
    </row>
    <row r="5" spans="1:17" ht="15.75" x14ac:dyDescent="0.25">
      <c r="E5" s="8"/>
      <c r="F5" s="100" t="s">
        <v>7</v>
      </c>
      <c r="G5" s="100"/>
      <c r="H5" s="100"/>
      <c r="I5" s="98" t="s">
        <v>1462</v>
      </c>
      <c r="J5" s="98"/>
      <c r="K5" s="8"/>
      <c r="L5" s="92"/>
      <c r="M5" s="93"/>
    </row>
    <row r="6" spans="1:17" ht="21" customHeight="1" x14ac:dyDescent="0.25">
      <c r="A6" s="79" t="s">
        <v>0</v>
      </c>
      <c r="B6" s="79" t="s">
        <v>1</v>
      </c>
      <c r="C6" s="79" t="s">
        <v>2</v>
      </c>
      <c r="D6" s="81" t="s">
        <v>11</v>
      </c>
      <c r="E6" s="101" t="s">
        <v>22</v>
      </c>
      <c r="F6" s="85" t="s">
        <v>16</v>
      </c>
      <c r="G6" s="87" t="s">
        <v>8</v>
      </c>
      <c r="H6" s="81" t="s">
        <v>12</v>
      </c>
      <c r="I6" s="79" t="s">
        <v>14</v>
      </c>
      <c r="J6" s="79" t="s">
        <v>13</v>
      </c>
      <c r="K6" s="89" t="s">
        <v>3</v>
      </c>
      <c r="L6" s="90"/>
      <c r="M6" s="91"/>
      <c r="N6" s="81" t="s">
        <v>10</v>
      </c>
      <c r="O6" s="81" t="s">
        <v>19</v>
      </c>
      <c r="P6" s="77" t="s">
        <v>18</v>
      </c>
    </row>
    <row r="7" spans="1:17" ht="21.75" customHeight="1" x14ac:dyDescent="0.25">
      <c r="A7" s="80"/>
      <c r="B7" s="80"/>
      <c r="C7" s="80"/>
      <c r="D7" s="82"/>
      <c r="E7" s="102"/>
      <c r="F7" s="86"/>
      <c r="G7" s="88"/>
      <c r="H7" s="82"/>
      <c r="I7" s="80"/>
      <c r="J7" s="80"/>
      <c r="K7" s="24" t="s">
        <v>4</v>
      </c>
      <c r="L7" s="25" t="s">
        <v>5</v>
      </c>
      <c r="M7" s="25" t="s">
        <v>15</v>
      </c>
      <c r="N7" s="82"/>
      <c r="O7" s="82"/>
      <c r="P7" s="78"/>
    </row>
    <row r="8" spans="1:17" ht="15.75" customHeight="1" x14ac:dyDescent="0.25">
      <c r="A8" s="26">
        <f>IF(D8="","",1)</f>
        <v>1</v>
      </c>
      <c r="B8" s="27" t="s">
        <v>1463</v>
      </c>
      <c r="C8" s="28">
        <v>0</v>
      </c>
      <c r="D8" s="14" t="s">
        <v>1464</v>
      </c>
      <c r="E8" s="15" t="s">
        <v>45</v>
      </c>
      <c r="F8" s="15"/>
      <c r="G8" s="16" t="s">
        <v>1465</v>
      </c>
      <c r="H8" s="17" t="s">
        <v>27</v>
      </c>
      <c r="I8" s="17" t="s">
        <v>1466</v>
      </c>
      <c r="J8" s="17" t="s">
        <v>1467</v>
      </c>
      <c r="K8" s="15">
        <v>367</v>
      </c>
      <c r="L8" s="15">
        <v>11</v>
      </c>
      <c r="M8" s="17" t="s">
        <v>188</v>
      </c>
      <c r="N8" s="43"/>
      <c r="O8" s="18" t="str">
        <f>TRIM(RIGHT(SUBSTITUTE(TRIM(D8)," ",REPT(" ",LEN(TRIM(D8)))),LEN(TRIM(D8))))</f>
        <v>Anh</v>
      </c>
      <c r="P8" s="12" t="str">
        <f>RIGHT(G8,4)</f>
        <v>2007</v>
      </c>
      <c r="Q8" s="9"/>
    </row>
    <row r="9" spans="1:17" ht="15.75" customHeight="1" x14ac:dyDescent="0.25">
      <c r="A9" s="29">
        <f>IF(D9="","",MAX($A$8:A8)+1)</f>
        <v>2</v>
      </c>
      <c r="B9" s="30" t="s">
        <v>1468</v>
      </c>
      <c r="C9" s="31">
        <v>0</v>
      </c>
      <c r="D9" s="19" t="s">
        <v>1469</v>
      </c>
      <c r="E9" s="20">
        <v>0</v>
      </c>
      <c r="F9" s="20"/>
      <c r="G9" s="21" t="s">
        <v>26</v>
      </c>
      <c r="H9" s="22" t="s">
        <v>27</v>
      </c>
      <c r="I9" s="22" t="s">
        <v>1470</v>
      </c>
      <c r="J9" s="22" t="s">
        <v>495</v>
      </c>
      <c r="K9" s="20">
        <v>195</v>
      </c>
      <c r="L9" s="20">
        <v>7</v>
      </c>
      <c r="M9" s="22" t="s">
        <v>146</v>
      </c>
      <c r="N9" s="44"/>
      <c r="O9" s="23" t="str">
        <f>TRIM(RIGHT(SUBSTITUTE(TRIM(D9)," ",REPT(" ",LEN(TRIM(D9)))),LEN(TRIM(D9))))</f>
        <v>Duy</v>
      </c>
      <c r="P9" s="13" t="str">
        <f>RIGHT(G9,4)</f>
        <v>2007</v>
      </c>
    </row>
    <row r="10" spans="1:17" ht="15.75" customHeight="1" x14ac:dyDescent="0.25">
      <c r="A10" s="29">
        <f>IF(D10="","",MAX($A$8:A9)+1)</f>
        <v>3</v>
      </c>
      <c r="B10" s="30" t="s">
        <v>1471</v>
      </c>
      <c r="C10" s="31">
        <v>0</v>
      </c>
      <c r="D10" s="19" t="s">
        <v>1472</v>
      </c>
      <c r="E10" s="20"/>
      <c r="F10" s="20"/>
      <c r="G10" s="21" t="s">
        <v>1473</v>
      </c>
      <c r="H10" s="22" t="s">
        <v>27</v>
      </c>
      <c r="I10" s="22">
        <v>0</v>
      </c>
      <c r="J10" s="22" t="s">
        <v>1474</v>
      </c>
      <c r="K10" s="20">
        <v>5</v>
      </c>
      <c r="L10" s="20">
        <v>1</v>
      </c>
      <c r="M10" s="22" t="s">
        <v>885</v>
      </c>
      <c r="N10" s="44"/>
      <c r="O10" s="23" t="str">
        <f t="shared" ref="O10:O57" si="0">TRIM(RIGHT(SUBSTITUTE(TRIM(D10)," ",REPT(" ",LEN(TRIM(D10)))),LEN(TRIM(D10))))</f>
        <v>Giang</v>
      </c>
      <c r="P10" s="13" t="str">
        <f t="shared" ref="P10:P57" si="1">RIGHT(G10,4)</f>
        <v>2005</v>
      </c>
    </row>
    <row r="11" spans="1:17" ht="15.75" customHeight="1" x14ac:dyDescent="0.25">
      <c r="A11" s="29">
        <f>IF(D11="","",MAX($A$8:A10)+1)</f>
        <v>4</v>
      </c>
      <c r="B11" s="30" t="s">
        <v>1475</v>
      </c>
      <c r="C11" s="31">
        <v>0</v>
      </c>
      <c r="D11" s="19" t="s">
        <v>1476</v>
      </c>
      <c r="E11" s="20">
        <v>0</v>
      </c>
      <c r="F11" s="20"/>
      <c r="G11" s="21" t="s">
        <v>1477</v>
      </c>
      <c r="H11" s="22" t="s">
        <v>27</v>
      </c>
      <c r="I11" s="22" t="s">
        <v>67</v>
      </c>
      <c r="J11" s="22" t="s">
        <v>1478</v>
      </c>
      <c r="K11" s="20">
        <v>116</v>
      </c>
      <c r="L11" s="20">
        <v>5</v>
      </c>
      <c r="M11" s="22" t="s">
        <v>146</v>
      </c>
      <c r="N11" s="44"/>
      <c r="O11" s="23" t="str">
        <f t="shared" si="0"/>
        <v>Giàu</v>
      </c>
      <c r="P11" s="13" t="str">
        <f t="shared" si="1"/>
        <v>2007</v>
      </c>
    </row>
    <row r="12" spans="1:17" ht="15.75" customHeight="1" x14ac:dyDescent="0.25">
      <c r="A12" s="29">
        <f>IF(D12="","",MAX($A$8:A11)+1)</f>
        <v>5</v>
      </c>
      <c r="B12" s="30" t="s">
        <v>1479</v>
      </c>
      <c r="C12" s="31">
        <v>0</v>
      </c>
      <c r="D12" s="19" t="s">
        <v>1480</v>
      </c>
      <c r="E12" s="20" t="s">
        <v>45</v>
      </c>
      <c r="F12" s="20"/>
      <c r="G12" s="21" t="s">
        <v>1449</v>
      </c>
      <c r="H12" s="22" t="s">
        <v>27</v>
      </c>
      <c r="I12" s="22" t="s">
        <v>1481</v>
      </c>
      <c r="J12" s="22" t="s">
        <v>1482</v>
      </c>
      <c r="K12" s="20">
        <v>1097</v>
      </c>
      <c r="L12" s="20">
        <v>37</v>
      </c>
      <c r="M12" s="22" t="s">
        <v>50</v>
      </c>
      <c r="N12" s="44"/>
      <c r="O12" s="23" t="str">
        <f t="shared" si="0"/>
        <v>Huy</v>
      </c>
      <c r="P12" s="13" t="str">
        <f t="shared" si="1"/>
        <v>2007</v>
      </c>
    </row>
    <row r="13" spans="1:17" ht="15.75" customHeight="1" x14ac:dyDescent="0.25">
      <c r="A13" s="29">
        <f>IF(D13="","",MAX($A$8:A12)+1)</f>
        <v>6</v>
      </c>
      <c r="B13" s="30" t="s">
        <v>1483</v>
      </c>
      <c r="C13" s="31">
        <v>0</v>
      </c>
      <c r="D13" s="19" t="s">
        <v>1484</v>
      </c>
      <c r="E13" s="20">
        <v>0</v>
      </c>
      <c r="F13" s="20"/>
      <c r="G13" s="21" t="s">
        <v>474</v>
      </c>
      <c r="H13" s="22" t="s">
        <v>27</v>
      </c>
      <c r="I13" s="22" t="s">
        <v>1485</v>
      </c>
      <c r="J13" s="22" t="s">
        <v>1486</v>
      </c>
      <c r="K13" s="20">
        <v>0</v>
      </c>
      <c r="L13" s="20">
        <v>1</v>
      </c>
      <c r="M13" s="22" t="s">
        <v>885</v>
      </c>
      <c r="N13" s="44"/>
      <c r="O13" s="23" t="str">
        <f t="shared" si="0"/>
        <v>Khôi</v>
      </c>
      <c r="P13" s="13" t="str">
        <f t="shared" si="1"/>
        <v>2007</v>
      </c>
    </row>
    <row r="14" spans="1:17" ht="15.75" customHeight="1" x14ac:dyDescent="0.25">
      <c r="A14" s="29">
        <f>IF(D14="","",MAX($A$8:A13)+1)</f>
        <v>7</v>
      </c>
      <c r="B14" s="30" t="s">
        <v>1487</v>
      </c>
      <c r="C14" s="31">
        <v>0</v>
      </c>
      <c r="D14" s="19" t="s">
        <v>1488</v>
      </c>
      <c r="E14" s="20">
        <v>0</v>
      </c>
      <c r="F14" s="20"/>
      <c r="G14" s="21" t="s">
        <v>551</v>
      </c>
      <c r="H14" s="22" t="s">
        <v>27</v>
      </c>
      <c r="I14" s="22" t="s">
        <v>1489</v>
      </c>
      <c r="J14" s="22" t="s">
        <v>1490</v>
      </c>
      <c r="K14" s="20">
        <v>233</v>
      </c>
      <c r="L14" s="20">
        <v>7</v>
      </c>
      <c r="M14" s="22" t="s">
        <v>188</v>
      </c>
      <c r="N14" s="44"/>
      <c r="O14" s="23" t="str">
        <f t="shared" si="0"/>
        <v>Kỳ</v>
      </c>
      <c r="P14" s="13" t="str">
        <f t="shared" si="1"/>
        <v>2007</v>
      </c>
    </row>
    <row r="15" spans="1:17" ht="15.75" customHeight="1" x14ac:dyDescent="0.25">
      <c r="A15" s="29">
        <f>IF(D15="","",MAX($A$8:A14)+1)</f>
        <v>8</v>
      </c>
      <c r="B15" s="30" t="s">
        <v>1491</v>
      </c>
      <c r="C15" s="31">
        <v>0</v>
      </c>
      <c r="D15" s="19" t="s">
        <v>1492</v>
      </c>
      <c r="E15" s="20">
        <v>0</v>
      </c>
      <c r="F15" s="20"/>
      <c r="G15" s="21" t="s">
        <v>1002</v>
      </c>
      <c r="H15" s="22" t="s">
        <v>27</v>
      </c>
      <c r="I15" s="22" t="s">
        <v>1493</v>
      </c>
      <c r="J15" s="22" t="s">
        <v>1494</v>
      </c>
      <c r="K15" s="20">
        <v>283</v>
      </c>
      <c r="L15" s="20">
        <v>10</v>
      </c>
      <c r="M15" s="22" t="s">
        <v>294</v>
      </c>
      <c r="N15" s="44"/>
      <c r="O15" s="23" t="str">
        <f t="shared" si="0"/>
        <v>Luân</v>
      </c>
      <c r="P15" s="13" t="str">
        <f t="shared" si="1"/>
        <v>2007</v>
      </c>
    </row>
    <row r="16" spans="1:17" ht="15.75" customHeight="1" x14ac:dyDescent="0.25">
      <c r="A16" s="29">
        <f>IF(D16="","",MAX($A$8:A15)+1)</f>
        <v>9</v>
      </c>
      <c r="B16" s="30" t="s">
        <v>1495</v>
      </c>
      <c r="C16" s="31">
        <v>0</v>
      </c>
      <c r="D16" s="19" t="s">
        <v>1496</v>
      </c>
      <c r="E16" s="20">
        <v>0</v>
      </c>
      <c r="F16" s="20"/>
      <c r="G16" s="21" t="s">
        <v>1497</v>
      </c>
      <c r="H16" s="22" t="s">
        <v>27</v>
      </c>
      <c r="I16" s="22" t="s">
        <v>1498</v>
      </c>
      <c r="J16" s="22" t="s">
        <v>1499</v>
      </c>
      <c r="K16" s="20">
        <v>188</v>
      </c>
      <c r="L16" s="20">
        <v>9</v>
      </c>
      <c r="M16" s="22" t="s">
        <v>30</v>
      </c>
      <c r="N16" s="44"/>
      <c r="O16" s="23" t="str">
        <f t="shared" si="0"/>
        <v>Nam</v>
      </c>
      <c r="P16" s="13" t="str">
        <f t="shared" si="1"/>
        <v>2006</v>
      </c>
    </row>
    <row r="17" spans="1:16" ht="15.75" customHeight="1" x14ac:dyDescent="0.25">
      <c r="A17" s="29">
        <f>IF(D17="","",MAX($A$8:A16)+1)</f>
        <v>10</v>
      </c>
      <c r="B17" s="30" t="s">
        <v>1500</v>
      </c>
      <c r="C17" s="31">
        <v>0</v>
      </c>
      <c r="D17" s="19" t="s">
        <v>1501</v>
      </c>
      <c r="E17" s="20" t="s">
        <v>45</v>
      </c>
      <c r="F17" s="20"/>
      <c r="G17" s="21" t="s">
        <v>1502</v>
      </c>
      <c r="H17" s="22" t="s">
        <v>27</v>
      </c>
      <c r="I17" s="22" t="s">
        <v>1503</v>
      </c>
      <c r="J17" s="22" t="s">
        <v>934</v>
      </c>
      <c r="K17" s="20">
        <v>85</v>
      </c>
      <c r="L17" s="20">
        <v>3</v>
      </c>
      <c r="M17" s="22" t="s">
        <v>885</v>
      </c>
      <c r="N17" s="44"/>
      <c r="O17" s="23" t="str">
        <f t="shared" si="0"/>
        <v>Ngân</v>
      </c>
      <c r="P17" s="13" t="str">
        <f t="shared" si="1"/>
        <v>2007</v>
      </c>
    </row>
    <row r="18" spans="1:16" ht="15.75" customHeight="1" x14ac:dyDescent="0.25">
      <c r="A18" s="29">
        <f>IF(D18="","",MAX($A$8:A17)+1)</f>
        <v>11</v>
      </c>
      <c r="B18" s="30" t="s">
        <v>1504</v>
      </c>
      <c r="C18" s="31">
        <v>0</v>
      </c>
      <c r="D18" s="19" t="s">
        <v>1505</v>
      </c>
      <c r="E18" s="20" t="s">
        <v>45</v>
      </c>
      <c r="F18" s="20"/>
      <c r="G18" s="21" t="s">
        <v>720</v>
      </c>
      <c r="H18" s="22" t="s">
        <v>27</v>
      </c>
      <c r="I18" s="22" t="s">
        <v>1506</v>
      </c>
      <c r="J18" s="22" t="s">
        <v>1507</v>
      </c>
      <c r="K18" s="20">
        <v>270</v>
      </c>
      <c r="L18" s="20">
        <v>11</v>
      </c>
      <c r="M18" s="22" t="s">
        <v>870</v>
      </c>
      <c r="N18" s="44"/>
      <c r="O18" s="23" t="str">
        <f t="shared" si="0"/>
        <v>Ngân</v>
      </c>
      <c r="P18" s="13" t="str">
        <f t="shared" si="1"/>
        <v>2007</v>
      </c>
    </row>
    <row r="19" spans="1:16" ht="15.75" customHeight="1" x14ac:dyDescent="0.25">
      <c r="A19" s="29">
        <f>IF(D19="","",MAX($A$8:A18)+1)</f>
        <v>12</v>
      </c>
      <c r="B19" s="30" t="s">
        <v>1508</v>
      </c>
      <c r="C19" s="31">
        <v>0</v>
      </c>
      <c r="D19" s="19" t="s">
        <v>1509</v>
      </c>
      <c r="E19" s="20" t="s">
        <v>45</v>
      </c>
      <c r="F19" s="20"/>
      <c r="G19" s="21" t="s">
        <v>1510</v>
      </c>
      <c r="H19" s="22" t="s">
        <v>27</v>
      </c>
      <c r="I19" s="22" t="s">
        <v>1511</v>
      </c>
      <c r="J19" s="22" t="s">
        <v>1512</v>
      </c>
      <c r="K19" s="20">
        <v>419</v>
      </c>
      <c r="L19" s="20">
        <v>14</v>
      </c>
      <c r="M19" s="22" t="s">
        <v>50</v>
      </c>
      <c r="N19" s="44"/>
      <c r="O19" s="23" t="str">
        <f t="shared" si="0"/>
        <v>Ngân</v>
      </c>
      <c r="P19" s="13" t="str">
        <f t="shared" si="1"/>
        <v>2007</v>
      </c>
    </row>
    <row r="20" spans="1:16" ht="15.75" customHeight="1" x14ac:dyDescent="0.25">
      <c r="A20" s="29">
        <f>IF(D20="","",MAX($A$8:A19)+1)</f>
        <v>13</v>
      </c>
      <c r="B20" s="30" t="s">
        <v>1513</v>
      </c>
      <c r="C20" s="31">
        <v>0</v>
      </c>
      <c r="D20" s="19" t="s">
        <v>1514</v>
      </c>
      <c r="E20" s="20">
        <v>0</v>
      </c>
      <c r="F20" s="20"/>
      <c r="G20" s="21" t="s">
        <v>1515</v>
      </c>
      <c r="H20" s="22" t="s">
        <v>27</v>
      </c>
      <c r="I20" s="22" t="s">
        <v>1516</v>
      </c>
      <c r="J20" s="22" t="s">
        <v>1517</v>
      </c>
      <c r="K20" s="20">
        <v>94</v>
      </c>
      <c r="L20" s="20">
        <v>5</v>
      </c>
      <c r="M20" s="22" t="s">
        <v>573</v>
      </c>
      <c r="N20" s="44"/>
      <c r="O20" s="23" t="str">
        <f t="shared" si="0"/>
        <v>Nghĩa</v>
      </c>
      <c r="P20" s="13" t="str">
        <f t="shared" si="1"/>
        <v>2007</v>
      </c>
    </row>
    <row r="21" spans="1:16" ht="15.75" customHeight="1" x14ac:dyDescent="0.25">
      <c r="A21" s="29">
        <f>IF(D21="","",MAX($A$8:A20)+1)</f>
        <v>14</v>
      </c>
      <c r="B21" s="30" t="s">
        <v>1518</v>
      </c>
      <c r="C21" s="31">
        <v>0</v>
      </c>
      <c r="D21" s="19" t="s">
        <v>1519</v>
      </c>
      <c r="E21" s="20">
        <v>0</v>
      </c>
      <c r="F21" s="20"/>
      <c r="G21" s="21" t="s">
        <v>551</v>
      </c>
      <c r="H21" s="22" t="s">
        <v>27</v>
      </c>
      <c r="I21" s="22" t="s">
        <v>1520</v>
      </c>
      <c r="J21" s="22" t="s">
        <v>1521</v>
      </c>
      <c r="K21" s="20">
        <v>761</v>
      </c>
      <c r="L21" s="20">
        <v>30</v>
      </c>
      <c r="M21" s="22" t="s">
        <v>30</v>
      </c>
      <c r="N21" s="44"/>
      <c r="O21" s="23" t="str">
        <f t="shared" si="0"/>
        <v>Nhã</v>
      </c>
      <c r="P21" s="13" t="str">
        <f t="shared" si="1"/>
        <v>2007</v>
      </c>
    </row>
    <row r="22" spans="1:16" ht="15.75" customHeight="1" x14ac:dyDescent="0.25">
      <c r="A22" s="29">
        <f>IF(D22="","",MAX($A$8:A21)+1)</f>
        <v>15</v>
      </c>
      <c r="B22" s="30" t="s">
        <v>1522</v>
      </c>
      <c r="C22" s="31">
        <v>0</v>
      </c>
      <c r="D22" s="19" t="s">
        <v>1523</v>
      </c>
      <c r="E22" s="20">
        <v>0</v>
      </c>
      <c r="F22" s="20"/>
      <c r="G22" s="21" t="s">
        <v>1524</v>
      </c>
      <c r="H22" s="22" t="s">
        <v>27</v>
      </c>
      <c r="I22" s="22">
        <v>0</v>
      </c>
      <c r="J22" s="22" t="s">
        <v>1525</v>
      </c>
      <c r="K22" s="20">
        <v>880</v>
      </c>
      <c r="L22" s="20">
        <v>30</v>
      </c>
      <c r="M22" s="22" t="s">
        <v>50</v>
      </c>
      <c r="N22" s="44"/>
      <c r="O22" s="23" t="str">
        <f t="shared" si="0"/>
        <v>Nhơn</v>
      </c>
      <c r="P22" s="13" t="str">
        <f t="shared" si="1"/>
        <v>2007</v>
      </c>
    </row>
    <row r="23" spans="1:16" ht="15.75" customHeight="1" x14ac:dyDescent="0.25">
      <c r="A23" s="29">
        <f>IF(D23="","",MAX($A$8:A22)+1)</f>
        <v>16</v>
      </c>
      <c r="B23" s="30" t="s">
        <v>1526</v>
      </c>
      <c r="C23" s="31">
        <v>0</v>
      </c>
      <c r="D23" s="19" t="s">
        <v>1527</v>
      </c>
      <c r="E23" s="20" t="s">
        <v>45</v>
      </c>
      <c r="F23" s="20"/>
      <c r="G23" s="21" t="s">
        <v>882</v>
      </c>
      <c r="H23" s="22" t="s">
        <v>27</v>
      </c>
      <c r="I23" s="22" t="s">
        <v>1528</v>
      </c>
      <c r="J23" s="22" t="s">
        <v>1529</v>
      </c>
      <c r="K23" s="20">
        <v>490</v>
      </c>
      <c r="L23" s="20">
        <v>13</v>
      </c>
      <c r="M23" s="22" t="s">
        <v>57</v>
      </c>
      <c r="N23" s="44"/>
      <c r="O23" s="23" t="str">
        <f t="shared" si="0"/>
        <v>Như</v>
      </c>
      <c r="P23" s="13" t="str">
        <f t="shared" si="1"/>
        <v>2007</v>
      </c>
    </row>
    <row r="24" spans="1:16" ht="15.75" customHeight="1" x14ac:dyDescent="0.25">
      <c r="A24" s="29">
        <f>IF(D24="","",MAX($A$8:A23)+1)</f>
        <v>17</v>
      </c>
      <c r="B24" s="30" t="s">
        <v>1530</v>
      </c>
      <c r="C24" s="31">
        <v>0</v>
      </c>
      <c r="D24" s="19" t="s">
        <v>1531</v>
      </c>
      <c r="E24" s="20"/>
      <c r="F24" s="20"/>
      <c r="G24" s="21" t="s">
        <v>1353</v>
      </c>
      <c r="H24" s="22" t="s">
        <v>27</v>
      </c>
      <c r="I24" s="22" t="s">
        <v>1532</v>
      </c>
      <c r="J24" s="22" t="s">
        <v>1533</v>
      </c>
      <c r="K24" s="20">
        <v>0</v>
      </c>
      <c r="L24" s="20">
        <v>6</v>
      </c>
      <c r="M24" s="22" t="s">
        <v>36</v>
      </c>
      <c r="N24" s="44"/>
      <c r="O24" s="23" t="str">
        <f t="shared" si="0"/>
        <v>Nhựt</v>
      </c>
      <c r="P24" s="13" t="str">
        <f t="shared" si="1"/>
        <v>2007</v>
      </c>
    </row>
    <row r="25" spans="1:16" ht="15.75" customHeight="1" x14ac:dyDescent="0.25">
      <c r="A25" s="29">
        <f>IF(D25="","",MAX($A$8:A24)+1)</f>
        <v>18</v>
      </c>
      <c r="B25" s="30" t="s">
        <v>1534</v>
      </c>
      <c r="C25" s="31">
        <v>0</v>
      </c>
      <c r="D25" s="19" t="s">
        <v>1535</v>
      </c>
      <c r="E25" s="20"/>
      <c r="F25" s="20"/>
      <c r="G25" s="21" t="s">
        <v>952</v>
      </c>
      <c r="H25" s="22" t="s">
        <v>27</v>
      </c>
      <c r="I25" s="22" t="s">
        <v>1536</v>
      </c>
      <c r="J25" s="22">
        <v>0</v>
      </c>
      <c r="K25" s="20">
        <v>0</v>
      </c>
      <c r="L25" s="20">
        <v>8</v>
      </c>
      <c r="M25" s="22" t="s">
        <v>188</v>
      </c>
      <c r="N25" s="44"/>
      <c r="O25" s="23" t="str">
        <f t="shared" si="0"/>
        <v>Quốc</v>
      </c>
      <c r="P25" s="13" t="str">
        <f t="shared" si="1"/>
        <v>2007</v>
      </c>
    </row>
    <row r="26" spans="1:16" ht="15.75" customHeight="1" x14ac:dyDescent="0.25">
      <c r="A26" s="29">
        <f>IF(D26="","",MAX($A$8:A25)+1)</f>
        <v>19</v>
      </c>
      <c r="B26" s="30" t="s">
        <v>1537</v>
      </c>
      <c r="C26" s="31">
        <v>0</v>
      </c>
      <c r="D26" s="19" t="s">
        <v>1538</v>
      </c>
      <c r="E26" s="20" t="s">
        <v>45</v>
      </c>
      <c r="F26" s="20"/>
      <c r="G26" s="21" t="s">
        <v>53</v>
      </c>
      <c r="H26" s="22" t="s">
        <v>27</v>
      </c>
      <c r="I26" s="22" t="s">
        <v>1539</v>
      </c>
      <c r="J26" s="22" t="s">
        <v>1540</v>
      </c>
      <c r="K26" s="20">
        <v>285</v>
      </c>
      <c r="L26" s="20">
        <v>3</v>
      </c>
      <c r="M26" s="22" t="s">
        <v>57</v>
      </c>
      <c r="N26" s="44"/>
      <c r="O26" s="23" t="str">
        <f t="shared" si="0"/>
        <v>Quyến</v>
      </c>
      <c r="P26" s="13" t="str">
        <f t="shared" si="1"/>
        <v>2007</v>
      </c>
    </row>
    <row r="27" spans="1:16" ht="15.75" customHeight="1" x14ac:dyDescent="0.25">
      <c r="A27" s="29">
        <f>IF(D27="","",MAX($A$8:A26)+1)</f>
        <v>20</v>
      </c>
      <c r="B27" s="30" t="s">
        <v>1541</v>
      </c>
      <c r="C27" s="31">
        <v>0</v>
      </c>
      <c r="D27" s="19" t="s">
        <v>1542</v>
      </c>
      <c r="E27" s="20" t="s">
        <v>45</v>
      </c>
      <c r="F27" s="20"/>
      <c r="G27" s="21" t="s">
        <v>71</v>
      </c>
      <c r="H27" s="22" t="s">
        <v>27</v>
      </c>
      <c r="I27" s="22" t="s">
        <v>1543</v>
      </c>
      <c r="J27" s="22" t="s">
        <v>916</v>
      </c>
      <c r="K27" s="20">
        <v>76</v>
      </c>
      <c r="L27" s="20">
        <v>9</v>
      </c>
      <c r="M27" s="22" t="s">
        <v>92</v>
      </c>
      <c r="N27" s="44"/>
      <c r="O27" s="23" t="str">
        <f t="shared" si="0"/>
        <v>Quỳnh</v>
      </c>
      <c r="P27" s="13" t="str">
        <f t="shared" si="1"/>
        <v>2007</v>
      </c>
    </row>
    <row r="28" spans="1:16" ht="15.75" customHeight="1" x14ac:dyDescent="0.25">
      <c r="A28" s="29">
        <f>IF(D28="","",MAX($A$8:A27)+1)</f>
        <v>21</v>
      </c>
      <c r="B28" s="30" t="s">
        <v>1544</v>
      </c>
      <c r="C28" s="31">
        <v>0</v>
      </c>
      <c r="D28" s="19" t="s">
        <v>1545</v>
      </c>
      <c r="E28" s="20">
        <v>0</v>
      </c>
      <c r="F28" s="20"/>
      <c r="G28" s="21" t="s">
        <v>1179</v>
      </c>
      <c r="H28" s="22" t="s">
        <v>27</v>
      </c>
      <c r="I28" s="22" t="s">
        <v>1546</v>
      </c>
      <c r="J28" s="22" t="s">
        <v>1547</v>
      </c>
      <c r="K28" s="20">
        <v>205</v>
      </c>
      <c r="L28" s="20">
        <v>2</v>
      </c>
      <c r="M28" s="22" t="s">
        <v>30</v>
      </c>
      <c r="N28" s="44"/>
      <c r="O28" s="23" t="str">
        <f t="shared" ref="O28:O44" si="2">TRIM(RIGHT(SUBSTITUTE(TRIM(D28)," ",REPT(" ",LEN(TRIM(D28)))),LEN(TRIM(D28))))</f>
        <v>Tài</v>
      </c>
      <c r="P28" s="13" t="str">
        <f t="shared" ref="P28:P44" si="3">RIGHT(G28,4)</f>
        <v>2006</v>
      </c>
    </row>
    <row r="29" spans="1:16" ht="15.75" customHeight="1" x14ac:dyDescent="0.25">
      <c r="A29" s="29">
        <f>IF(D29="","",MAX($A$8:A28)+1)</f>
        <v>22</v>
      </c>
      <c r="B29" s="30" t="s">
        <v>1548</v>
      </c>
      <c r="C29" s="31">
        <v>0</v>
      </c>
      <c r="D29" s="19" t="s">
        <v>1549</v>
      </c>
      <c r="E29" s="20"/>
      <c r="F29" s="20"/>
      <c r="G29" s="21" t="s">
        <v>877</v>
      </c>
      <c r="H29" s="22" t="s">
        <v>27</v>
      </c>
      <c r="I29" s="22" t="s">
        <v>1550</v>
      </c>
      <c r="J29" s="22" t="s">
        <v>1551</v>
      </c>
      <c r="K29" s="20">
        <v>666</v>
      </c>
      <c r="L29" s="20">
        <v>32</v>
      </c>
      <c r="M29" s="22" t="s">
        <v>30</v>
      </c>
      <c r="N29" s="44"/>
      <c r="O29" s="23" t="str">
        <f t="shared" si="2"/>
        <v>Thêm</v>
      </c>
      <c r="P29" s="13" t="str">
        <f t="shared" si="3"/>
        <v>2007</v>
      </c>
    </row>
    <row r="30" spans="1:16" ht="15.75" customHeight="1" x14ac:dyDescent="0.25">
      <c r="A30" s="29">
        <f>IF(D30="","",MAX($A$8:A29)+1)</f>
        <v>23</v>
      </c>
      <c r="B30" s="30" t="s">
        <v>1552</v>
      </c>
      <c r="C30" s="31">
        <v>0</v>
      </c>
      <c r="D30" s="19" t="s">
        <v>1553</v>
      </c>
      <c r="E30" s="20">
        <v>0</v>
      </c>
      <c r="F30" s="20"/>
      <c r="G30" s="21" t="s">
        <v>997</v>
      </c>
      <c r="H30" s="22" t="s">
        <v>27</v>
      </c>
      <c r="I30" s="22" t="s">
        <v>1554</v>
      </c>
      <c r="J30" s="22" t="s">
        <v>1555</v>
      </c>
      <c r="K30" s="20">
        <v>802</v>
      </c>
      <c r="L30" s="20">
        <v>29</v>
      </c>
      <c r="M30" s="22" t="s">
        <v>30</v>
      </c>
      <c r="N30" s="44"/>
      <c r="O30" s="23" t="str">
        <f t="shared" si="2"/>
        <v>Tới</v>
      </c>
      <c r="P30" s="13" t="str">
        <f t="shared" si="3"/>
        <v>2007</v>
      </c>
    </row>
    <row r="31" spans="1:16" ht="15.75" customHeight="1" x14ac:dyDescent="0.25">
      <c r="A31" s="29">
        <f>IF(D31="","",MAX($A$8:A30)+1)</f>
        <v>24</v>
      </c>
      <c r="B31" s="30" t="s">
        <v>1556</v>
      </c>
      <c r="C31" s="31">
        <v>0</v>
      </c>
      <c r="D31" s="19" t="s">
        <v>1557</v>
      </c>
      <c r="E31" s="20">
        <v>0</v>
      </c>
      <c r="F31" s="20"/>
      <c r="G31" s="21" t="s">
        <v>285</v>
      </c>
      <c r="H31" s="22" t="s">
        <v>27</v>
      </c>
      <c r="I31" s="22" t="s">
        <v>1558</v>
      </c>
      <c r="J31" s="22" t="s">
        <v>1559</v>
      </c>
      <c r="K31" s="20">
        <v>1139</v>
      </c>
      <c r="L31" s="20">
        <v>6</v>
      </c>
      <c r="M31" s="22" t="s">
        <v>195</v>
      </c>
      <c r="N31" s="44"/>
      <c r="O31" s="23" t="str">
        <f t="shared" si="2"/>
        <v>Trâm</v>
      </c>
      <c r="P31" s="13" t="str">
        <f t="shared" si="3"/>
        <v>2007</v>
      </c>
    </row>
    <row r="32" spans="1:16" ht="15.75" customHeight="1" x14ac:dyDescent="0.25">
      <c r="A32" s="29">
        <f>IF(D32="","",MAX($A$8:A31)+1)</f>
        <v>25</v>
      </c>
      <c r="B32" s="30" t="s">
        <v>1560</v>
      </c>
      <c r="C32" s="31">
        <v>0</v>
      </c>
      <c r="D32" s="19" t="s">
        <v>1561</v>
      </c>
      <c r="E32" s="20" t="s">
        <v>45</v>
      </c>
      <c r="F32" s="20"/>
      <c r="G32" s="21" t="s">
        <v>452</v>
      </c>
      <c r="H32" s="22" t="s">
        <v>27</v>
      </c>
      <c r="I32" s="22" t="s">
        <v>1562</v>
      </c>
      <c r="J32" s="22" t="s">
        <v>1563</v>
      </c>
      <c r="K32" s="20">
        <v>166</v>
      </c>
      <c r="L32" s="20">
        <v>8</v>
      </c>
      <c r="M32" s="22" t="s">
        <v>146</v>
      </c>
      <c r="N32" s="44"/>
      <c r="O32" s="23" t="str">
        <f t="shared" si="2"/>
        <v>Trân</v>
      </c>
      <c r="P32" s="13" t="str">
        <f t="shared" si="3"/>
        <v>2007</v>
      </c>
    </row>
    <row r="33" spans="1:16" ht="15.75" customHeight="1" x14ac:dyDescent="0.25">
      <c r="A33" s="29">
        <f>IF(D33="","",MAX($A$8:A32)+1)</f>
        <v>26</v>
      </c>
      <c r="B33" s="30" t="s">
        <v>1564</v>
      </c>
      <c r="C33" s="31">
        <v>0</v>
      </c>
      <c r="D33" s="19" t="s">
        <v>1565</v>
      </c>
      <c r="E33" s="20" t="s">
        <v>45</v>
      </c>
      <c r="F33" s="20"/>
      <c r="G33" s="21" t="s">
        <v>1358</v>
      </c>
      <c r="H33" s="22" t="s">
        <v>27</v>
      </c>
      <c r="I33" s="22" t="s">
        <v>215</v>
      </c>
      <c r="J33" s="22" t="s">
        <v>1566</v>
      </c>
      <c r="K33" s="20">
        <v>234</v>
      </c>
      <c r="L33" s="20">
        <v>9</v>
      </c>
      <c r="M33" s="22" t="s">
        <v>146</v>
      </c>
      <c r="N33" s="44"/>
      <c r="O33" s="23" t="str">
        <f t="shared" si="2"/>
        <v>Trúc</v>
      </c>
      <c r="P33" s="13" t="str">
        <f t="shared" si="3"/>
        <v>2007</v>
      </c>
    </row>
    <row r="34" spans="1:16" ht="15.75" customHeight="1" x14ac:dyDescent="0.25">
      <c r="A34" s="29">
        <f>IF(D34="","",MAX($A$8:A33)+1)</f>
        <v>27</v>
      </c>
      <c r="B34" s="30" t="s">
        <v>1567</v>
      </c>
      <c r="C34" s="31">
        <v>0</v>
      </c>
      <c r="D34" s="19" t="s">
        <v>1568</v>
      </c>
      <c r="E34" s="20"/>
      <c r="F34" s="20"/>
      <c r="G34" s="21" t="s">
        <v>88</v>
      </c>
      <c r="H34" s="22" t="s">
        <v>27</v>
      </c>
      <c r="I34" s="22" t="s">
        <v>174</v>
      </c>
      <c r="J34" s="22" t="s">
        <v>1569</v>
      </c>
      <c r="K34" s="20">
        <v>255</v>
      </c>
      <c r="L34" s="20">
        <v>9</v>
      </c>
      <c r="M34" s="22" t="s">
        <v>294</v>
      </c>
      <c r="N34" s="44"/>
      <c r="O34" s="23" t="str">
        <f t="shared" si="2"/>
        <v>Trường</v>
      </c>
      <c r="P34" s="13" t="str">
        <f t="shared" si="3"/>
        <v>2007</v>
      </c>
    </row>
    <row r="35" spans="1:16" ht="15.75" customHeight="1" x14ac:dyDescent="0.25">
      <c r="A35" s="29">
        <f>IF(D35="","",MAX($A$8:A34)+1)</f>
        <v>28</v>
      </c>
      <c r="B35" s="30" t="s">
        <v>1653</v>
      </c>
      <c r="C35" s="31"/>
      <c r="D35" s="19" t="s">
        <v>1649</v>
      </c>
      <c r="E35" s="20"/>
      <c r="F35" s="20"/>
      <c r="G35" s="21" t="s">
        <v>1650</v>
      </c>
      <c r="H35" s="22" t="s">
        <v>27</v>
      </c>
      <c r="I35" s="22" t="s">
        <v>878</v>
      </c>
      <c r="J35" s="22" t="s">
        <v>1412</v>
      </c>
      <c r="K35" s="20">
        <v>72</v>
      </c>
      <c r="L35" s="20">
        <v>6</v>
      </c>
      <c r="M35" s="22" t="s">
        <v>294</v>
      </c>
      <c r="N35" s="44" t="s">
        <v>1652</v>
      </c>
      <c r="O35" s="23" t="str">
        <f t="shared" si="2"/>
        <v>Tú</v>
      </c>
      <c r="P35" s="13" t="str">
        <f t="shared" si="3"/>
        <v>2007</v>
      </c>
    </row>
    <row r="36" spans="1:16" ht="15.75" customHeight="1" x14ac:dyDescent="0.25">
      <c r="A36" s="29">
        <f>IF(D36="","",MAX($A$8:A35)+1)</f>
        <v>29</v>
      </c>
      <c r="B36" s="30" t="s">
        <v>1570</v>
      </c>
      <c r="C36" s="31">
        <v>0</v>
      </c>
      <c r="D36" s="19" t="s">
        <v>1571</v>
      </c>
      <c r="E36" s="20" t="s">
        <v>45</v>
      </c>
      <c r="F36" s="20"/>
      <c r="G36" s="21" t="s">
        <v>1572</v>
      </c>
      <c r="H36" s="22" t="s">
        <v>27</v>
      </c>
      <c r="I36" s="22" t="s">
        <v>1573</v>
      </c>
      <c r="J36" s="22" t="s">
        <v>1574</v>
      </c>
      <c r="K36" s="20">
        <v>178</v>
      </c>
      <c r="L36" s="20">
        <v>7</v>
      </c>
      <c r="M36" s="22" t="s">
        <v>282</v>
      </c>
      <c r="N36" s="44"/>
      <c r="O36" s="23" t="str">
        <f t="shared" si="2"/>
        <v>Uyên</v>
      </c>
      <c r="P36" s="13" t="str">
        <f t="shared" si="3"/>
        <v>2007</v>
      </c>
    </row>
    <row r="37" spans="1:16" ht="15.75" customHeight="1" x14ac:dyDescent="0.25">
      <c r="A37" s="29">
        <f>IF(D37="","",MAX($A$8:A36)+1)</f>
        <v>30</v>
      </c>
      <c r="B37" s="30" t="s">
        <v>1575</v>
      </c>
      <c r="C37" s="31">
        <v>0</v>
      </c>
      <c r="D37" s="19" t="s">
        <v>1576</v>
      </c>
      <c r="E37" s="20" t="s">
        <v>45</v>
      </c>
      <c r="F37" s="20"/>
      <c r="G37" s="21" t="s">
        <v>655</v>
      </c>
      <c r="H37" s="22" t="s">
        <v>27</v>
      </c>
      <c r="I37" s="22" t="s">
        <v>1577</v>
      </c>
      <c r="J37" s="22" t="s">
        <v>1578</v>
      </c>
      <c r="K37" s="20">
        <v>885</v>
      </c>
      <c r="L37" s="20">
        <v>30</v>
      </c>
      <c r="M37" s="22" t="s">
        <v>50</v>
      </c>
      <c r="N37" s="44"/>
      <c r="O37" s="23" t="str">
        <f t="shared" si="2"/>
        <v>Vi</v>
      </c>
      <c r="P37" s="13" t="str">
        <f t="shared" si="3"/>
        <v>2007</v>
      </c>
    </row>
    <row r="38" spans="1:16" ht="15.75" customHeight="1" x14ac:dyDescent="0.25">
      <c r="A38" s="29">
        <f>IF(D38="","",MAX($A$8:A37)+1)</f>
        <v>31</v>
      </c>
      <c r="B38" s="30" t="s">
        <v>1579</v>
      </c>
      <c r="C38" s="31">
        <v>0</v>
      </c>
      <c r="D38" s="19" t="s">
        <v>1580</v>
      </c>
      <c r="E38" s="20"/>
      <c r="F38" s="20"/>
      <c r="G38" s="21" t="s">
        <v>1581</v>
      </c>
      <c r="H38" s="22" t="s">
        <v>27</v>
      </c>
      <c r="I38" s="22" t="s">
        <v>1582</v>
      </c>
      <c r="J38" s="22" t="s">
        <v>1583</v>
      </c>
      <c r="K38" s="20">
        <v>814</v>
      </c>
      <c r="L38" s="20">
        <v>22</v>
      </c>
      <c r="M38" s="22" t="s">
        <v>195</v>
      </c>
      <c r="N38" s="44"/>
      <c r="O38" s="23" t="str">
        <f t="shared" si="2"/>
        <v>Việt</v>
      </c>
      <c r="P38" s="13" t="str">
        <f t="shared" si="3"/>
        <v>2007</v>
      </c>
    </row>
    <row r="39" spans="1:16" ht="15.75" customHeight="1" x14ac:dyDescent="0.25">
      <c r="A39" s="29">
        <f>IF(D39="","",MAX($A$8:A38)+1)</f>
        <v>32</v>
      </c>
      <c r="B39" s="30" t="s">
        <v>1584</v>
      </c>
      <c r="C39" s="31">
        <v>0</v>
      </c>
      <c r="D39" s="19" t="s">
        <v>1585</v>
      </c>
      <c r="E39" s="20"/>
      <c r="F39" s="20"/>
      <c r="G39" s="21" t="s">
        <v>982</v>
      </c>
      <c r="H39" s="22" t="s">
        <v>27</v>
      </c>
      <c r="I39" s="22" t="s">
        <v>1586</v>
      </c>
      <c r="J39" s="22" t="s">
        <v>1587</v>
      </c>
      <c r="K39" s="20">
        <v>194</v>
      </c>
      <c r="L39" s="20">
        <v>5</v>
      </c>
      <c r="M39" s="22" t="s">
        <v>57</v>
      </c>
      <c r="N39" s="44"/>
      <c r="O39" s="23" t="str">
        <f t="shared" si="2"/>
        <v>Vương</v>
      </c>
      <c r="P39" s="13" t="str">
        <f t="shared" si="3"/>
        <v>2007</v>
      </c>
    </row>
    <row r="40" spans="1:16" ht="15.75" customHeight="1" x14ac:dyDescent="0.25">
      <c r="A40" s="29">
        <f>IF(D40="","",MAX($A$8:A39)+1)</f>
        <v>33</v>
      </c>
      <c r="B40" s="30" t="s">
        <v>1588</v>
      </c>
      <c r="C40" s="31">
        <v>0</v>
      </c>
      <c r="D40" s="19" t="s">
        <v>1589</v>
      </c>
      <c r="E40" s="20" t="s">
        <v>45</v>
      </c>
      <c r="F40" s="20"/>
      <c r="G40" s="21" t="s">
        <v>1423</v>
      </c>
      <c r="H40" s="22" t="s">
        <v>27</v>
      </c>
      <c r="I40" s="22" t="s">
        <v>1590</v>
      </c>
      <c r="J40" s="22" t="s">
        <v>1591</v>
      </c>
      <c r="K40" s="20">
        <v>82</v>
      </c>
      <c r="L40" s="20">
        <v>5</v>
      </c>
      <c r="M40" s="22" t="s">
        <v>201</v>
      </c>
      <c r="N40" s="44"/>
      <c r="O40" s="23" t="str">
        <f t="shared" si="2"/>
        <v>Vy</v>
      </c>
      <c r="P40" s="13" t="str">
        <f t="shared" si="3"/>
        <v>2007</v>
      </c>
    </row>
    <row r="41" spans="1:16" ht="15.75" customHeight="1" x14ac:dyDescent="0.25">
      <c r="A41" s="29">
        <f>IF(D41="","",MAX($A$8:A40)+1)</f>
        <v>34</v>
      </c>
      <c r="B41" s="30" t="s">
        <v>1592</v>
      </c>
      <c r="C41" s="31">
        <v>0</v>
      </c>
      <c r="D41" s="19" t="s">
        <v>1593</v>
      </c>
      <c r="E41" s="20" t="s">
        <v>45</v>
      </c>
      <c r="F41" s="20"/>
      <c r="G41" s="21" t="s">
        <v>1594</v>
      </c>
      <c r="H41" s="22" t="s">
        <v>1595</v>
      </c>
      <c r="I41" s="22" t="s">
        <v>1596</v>
      </c>
      <c r="J41" s="22" t="s">
        <v>1597</v>
      </c>
      <c r="K41" s="20">
        <v>852</v>
      </c>
      <c r="L41" s="20">
        <v>17</v>
      </c>
      <c r="M41" s="22" t="s">
        <v>57</v>
      </c>
      <c r="N41" s="44"/>
      <c r="O41" s="23" t="str">
        <f t="shared" si="2"/>
        <v>Xuyến</v>
      </c>
      <c r="P41" s="13" t="str">
        <f t="shared" si="3"/>
        <v>2007</v>
      </c>
    </row>
    <row r="42" spans="1:16" ht="15.75" customHeight="1" x14ac:dyDescent="0.25">
      <c r="A42" s="29" t="str">
        <f>IF(D42="","",MAX($A$8:A41)+1)</f>
        <v/>
      </c>
      <c r="B42" s="30"/>
      <c r="C42" s="31"/>
      <c r="D42" s="19"/>
      <c r="E42" s="20"/>
      <c r="F42" s="20"/>
      <c r="G42" s="21"/>
      <c r="H42" s="22"/>
      <c r="I42" s="22"/>
      <c r="J42" s="22"/>
      <c r="K42" s="20"/>
      <c r="L42" s="20"/>
      <c r="M42" s="22"/>
      <c r="N42" s="44"/>
      <c r="O42" s="23" t="str">
        <f t="shared" si="2"/>
        <v/>
      </c>
      <c r="P42" s="13" t="str">
        <f t="shared" si="3"/>
        <v/>
      </c>
    </row>
    <row r="43" spans="1:16" ht="15.75" customHeight="1" x14ac:dyDescent="0.25">
      <c r="A43" s="29" t="str">
        <f>IF(D43="","",MAX($A$8:A42)+1)</f>
        <v/>
      </c>
      <c r="B43" s="30"/>
      <c r="C43" s="31"/>
      <c r="D43" s="19"/>
      <c r="E43" s="20"/>
      <c r="F43" s="20"/>
      <c r="G43" s="21"/>
      <c r="H43" s="22"/>
      <c r="I43" s="22"/>
      <c r="J43" s="22"/>
      <c r="K43" s="20"/>
      <c r="L43" s="20"/>
      <c r="M43" s="22"/>
      <c r="N43" s="44"/>
      <c r="O43" s="23" t="str">
        <f t="shared" si="2"/>
        <v/>
      </c>
      <c r="P43" s="13" t="str">
        <f t="shared" si="3"/>
        <v/>
      </c>
    </row>
    <row r="44" spans="1:16" ht="15.75" customHeight="1" x14ac:dyDescent="0.25">
      <c r="A44" s="29" t="str">
        <f>IF(D44="","",MAX($A$8:A43)+1)</f>
        <v/>
      </c>
      <c r="B44" s="30"/>
      <c r="C44" s="31"/>
      <c r="D44" s="19"/>
      <c r="E44" s="20"/>
      <c r="F44" s="20"/>
      <c r="G44" s="21"/>
      <c r="H44" s="22"/>
      <c r="I44" s="22"/>
      <c r="J44" s="22"/>
      <c r="K44" s="20"/>
      <c r="L44" s="20"/>
      <c r="M44" s="22"/>
      <c r="N44" s="44"/>
      <c r="O44" s="23" t="str">
        <f t="shared" si="2"/>
        <v/>
      </c>
      <c r="P44" s="13" t="str">
        <f t="shared" si="3"/>
        <v/>
      </c>
    </row>
    <row r="45" spans="1:16" ht="15.75" customHeight="1" x14ac:dyDescent="0.25">
      <c r="A45" s="29" t="str">
        <f>IF(D45="","",MAX($A$8:A44)+1)</f>
        <v/>
      </c>
      <c r="B45" s="30"/>
      <c r="C45" s="31"/>
      <c r="D45" s="19"/>
      <c r="E45" s="20"/>
      <c r="F45" s="20"/>
      <c r="G45" s="21"/>
      <c r="H45" s="22"/>
      <c r="I45" s="22"/>
      <c r="J45" s="22"/>
      <c r="K45" s="20"/>
      <c r="L45" s="20"/>
      <c r="M45" s="22"/>
      <c r="N45" s="44"/>
      <c r="O45" s="23" t="str">
        <f t="shared" si="0"/>
        <v/>
      </c>
      <c r="P45" s="13" t="str">
        <f t="shared" si="1"/>
        <v/>
      </c>
    </row>
    <row r="46" spans="1:16" ht="15.75" customHeight="1" x14ac:dyDescent="0.25">
      <c r="A46" s="29" t="str">
        <f>IF(D46="","",MAX($A$8:A45)+1)</f>
        <v/>
      </c>
      <c r="B46" s="30"/>
      <c r="C46" s="31"/>
      <c r="D46" s="19"/>
      <c r="E46" s="20"/>
      <c r="F46" s="20"/>
      <c r="G46" s="21"/>
      <c r="H46" s="22"/>
      <c r="I46" s="22"/>
      <c r="J46" s="22"/>
      <c r="K46" s="20"/>
      <c r="L46" s="20"/>
      <c r="M46" s="22"/>
      <c r="N46" s="44"/>
      <c r="O46" s="23" t="str">
        <f t="shared" si="0"/>
        <v/>
      </c>
      <c r="P46" s="13" t="str">
        <f t="shared" si="1"/>
        <v/>
      </c>
    </row>
    <row r="47" spans="1:16" ht="15.75" customHeight="1" x14ac:dyDescent="0.25">
      <c r="A47" s="29" t="str">
        <f>IF(D47="","",MAX($A$8:A46)+1)</f>
        <v/>
      </c>
      <c r="B47" s="30"/>
      <c r="C47" s="31"/>
      <c r="D47" s="19"/>
      <c r="E47" s="20"/>
      <c r="F47" s="20"/>
      <c r="G47" s="21"/>
      <c r="H47" s="22"/>
      <c r="I47" s="22"/>
      <c r="J47" s="22"/>
      <c r="K47" s="20"/>
      <c r="L47" s="20"/>
      <c r="M47" s="22"/>
      <c r="N47" s="44"/>
      <c r="O47" s="23" t="str">
        <f t="shared" si="0"/>
        <v/>
      </c>
      <c r="P47" s="13" t="str">
        <f t="shared" si="1"/>
        <v/>
      </c>
    </row>
    <row r="48" spans="1:16" ht="15.75" customHeight="1" x14ac:dyDescent="0.25">
      <c r="A48" s="29" t="str">
        <f>IF(D48="","",MAX($A$8:A47)+1)</f>
        <v/>
      </c>
      <c r="B48" s="30"/>
      <c r="C48" s="31"/>
      <c r="D48" s="19"/>
      <c r="E48" s="20"/>
      <c r="F48" s="20"/>
      <c r="G48" s="21"/>
      <c r="H48" s="22"/>
      <c r="I48" s="22"/>
      <c r="J48" s="22"/>
      <c r="K48" s="20"/>
      <c r="L48" s="20"/>
      <c r="M48" s="22"/>
      <c r="N48" s="44"/>
      <c r="O48" s="23" t="str">
        <f t="shared" si="0"/>
        <v/>
      </c>
      <c r="P48" s="13" t="str">
        <f t="shared" si="1"/>
        <v/>
      </c>
    </row>
    <row r="49" spans="1:16" ht="15.75" customHeight="1" x14ac:dyDescent="0.25">
      <c r="A49" s="29" t="str">
        <f>IF(D49="","",MAX($A$8:A48)+1)</f>
        <v/>
      </c>
      <c r="B49" s="30"/>
      <c r="C49" s="31"/>
      <c r="D49" s="19"/>
      <c r="E49" s="20"/>
      <c r="F49" s="20"/>
      <c r="G49" s="21"/>
      <c r="H49" s="22"/>
      <c r="I49" s="22"/>
      <c r="J49" s="22"/>
      <c r="K49" s="20"/>
      <c r="L49" s="20"/>
      <c r="M49" s="22"/>
      <c r="N49" s="44"/>
      <c r="O49" s="23" t="str">
        <f t="shared" si="0"/>
        <v/>
      </c>
      <c r="P49" s="13" t="str">
        <f t="shared" si="1"/>
        <v/>
      </c>
    </row>
    <row r="50" spans="1:16" ht="15.75" customHeight="1" x14ac:dyDescent="0.25">
      <c r="A50" s="29" t="str">
        <f>IF(D50="","",MAX($A$8:A49)+1)</f>
        <v/>
      </c>
      <c r="B50" s="30"/>
      <c r="C50" s="31"/>
      <c r="D50" s="19"/>
      <c r="E50" s="20"/>
      <c r="F50" s="20"/>
      <c r="G50" s="21"/>
      <c r="H50" s="22"/>
      <c r="I50" s="22"/>
      <c r="J50" s="22"/>
      <c r="K50" s="20"/>
      <c r="L50" s="20"/>
      <c r="M50" s="22"/>
      <c r="N50" s="44"/>
      <c r="O50" s="23" t="str">
        <f t="shared" si="0"/>
        <v/>
      </c>
      <c r="P50" s="13" t="str">
        <f t="shared" si="1"/>
        <v/>
      </c>
    </row>
    <row r="51" spans="1:16" ht="15.75" customHeight="1" x14ac:dyDescent="0.25">
      <c r="A51" s="29" t="str">
        <f>IF(D51="","",MAX($A$8:A50)+1)</f>
        <v/>
      </c>
      <c r="B51" s="30"/>
      <c r="C51" s="31"/>
      <c r="D51" s="19"/>
      <c r="E51" s="20"/>
      <c r="F51" s="20"/>
      <c r="G51" s="21"/>
      <c r="H51" s="22"/>
      <c r="I51" s="22"/>
      <c r="J51" s="22"/>
      <c r="K51" s="20"/>
      <c r="L51" s="20"/>
      <c r="M51" s="22"/>
      <c r="N51" s="44"/>
      <c r="O51" s="23" t="str">
        <f t="shared" si="0"/>
        <v/>
      </c>
      <c r="P51" s="13" t="str">
        <f t="shared" si="1"/>
        <v/>
      </c>
    </row>
    <row r="52" spans="1:16" ht="15.75" customHeight="1" x14ac:dyDescent="0.25">
      <c r="A52" s="29" t="str">
        <f>IF(D52="","",MAX($A$8:A51)+1)</f>
        <v/>
      </c>
      <c r="B52" s="30"/>
      <c r="C52" s="31"/>
      <c r="D52" s="19"/>
      <c r="E52" s="20"/>
      <c r="F52" s="20"/>
      <c r="G52" s="21"/>
      <c r="H52" s="22"/>
      <c r="I52" s="22"/>
      <c r="J52" s="22"/>
      <c r="K52" s="20"/>
      <c r="L52" s="20"/>
      <c r="M52" s="22"/>
      <c r="N52" s="44"/>
      <c r="O52" s="23" t="str">
        <f t="shared" si="0"/>
        <v/>
      </c>
      <c r="P52" s="13" t="str">
        <f t="shared" si="1"/>
        <v/>
      </c>
    </row>
    <row r="53" spans="1:16" ht="15.75" customHeight="1" x14ac:dyDescent="0.25">
      <c r="A53" s="29" t="str">
        <f>IF(D53="","",MAX($A$8:A52)+1)</f>
        <v/>
      </c>
      <c r="B53" s="30"/>
      <c r="C53" s="31"/>
      <c r="D53" s="19"/>
      <c r="E53" s="20"/>
      <c r="F53" s="20"/>
      <c r="G53" s="21"/>
      <c r="H53" s="22"/>
      <c r="I53" s="22"/>
      <c r="J53" s="22"/>
      <c r="K53" s="20"/>
      <c r="L53" s="20"/>
      <c r="M53" s="22"/>
      <c r="N53" s="44"/>
      <c r="O53" s="23" t="str">
        <f t="shared" si="0"/>
        <v/>
      </c>
      <c r="P53" s="13" t="str">
        <f t="shared" si="1"/>
        <v/>
      </c>
    </row>
    <row r="54" spans="1:16" ht="15.75" customHeight="1" x14ac:dyDescent="0.25">
      <c r="A54" s="29" t="str">
        <f>IF(D54="","",MAX($A$8:A53)+1)</f>
        <v/>
      </c>
      <c r="B54" s="30"/>
      <c r="C54" s="31"/>
      <c r="D54" s="19"/>
      <c r="E54" s="20"/>
      <c r="F54" s="20"/>
      <c r="G54" s="21"/>
      <c r="H54" s="22"/>
      <c r="I54" s="22"/>
      <c r="J54" s="22"/>
      <c r="K54" s="20"/>
      <c r="L54" s="20"/>
      <c r="M54" s="22"/>
      <c r="N54" s="44"/>
      <c r="O54" s="23" t="str">
        <f t="shared" si="0"/>
        <v/>
      </c>
      <c r="P54" s="13" t="str">
        <f t="shared" si="1"/>
        <v/>
      </c>
    </row>
    <row r="55" spans="1:16" ht="15.75" customHeight="1" x14ac:dyDescent="0.25">
      <c r="A55" s="29" t="str">
        <f>IF(D55="","",MAX($A$8:A54)+1)</f>
        <v/>
      </c>
      <c r="B55" s="30"/>
      <c r="C55" s="31"/>
      <c r="D55" s="19"/>
      <c r="E55" s="20"/>
      <c r="F55" s="20"/>
      <c r="G55" s="21"/>
      <c r="H55" s="22"/>
      <c r="I55" s="22"/>
      <c r="J55" s="22"/>
      <c r="K55" s="20"/>
      <c r="L55" s="20"/>
      <c r="M55" s="22"/>
      <c r="N55" s="44"/>
      <c r="O55" s="23" t="str">
        <f t="shared" si="0"/>
        <v/>
      </c>
      <c r="P55" s="13" t="str">
        <f t="shared" si="1"/>
        <v/>
      </c>
    </row>
    <row r="56" spans="1:16" ht="15.75" customHeight="1" x14ac:dyDescent="0.25">
      <c r="A56" s="29" t="str">
        <f>IF(D56="","",MAX($A$8:A55)+1)</f>
        <v/>
      </c>
      <c r="B56" s="30"/>
      <c r="C56" s="31"/>
      <c r="D56" s="19"/>
      <c r="E56" s="20"/>
      <c r="F56" s="20"/>
      <c r="G56" s="21"/>
      <c r="H56" s="22"/>
      <c r="I56" s="22"/>
      <c r="J56" s="22"/>
      <c r="K56" s="20"/>
      <c r="L56" s="20"/>
      <c r="M56" s="22"/>
      <c r="N56" s="44"/>
      <c r="O56" s="23" t="str">
        <f t="shared" si="0"/>
        <v/>
      </c>
      <c r="P56" s="13" t="str">
        <f t="shared" si="1"/>
        <v/>
      </c>
    </row>
    <row r="57" spans="1:16" ht="15.75" customHeight="1" x14ac:dyDescent="0.25">
      <c r="A57" s="29" t="str">
        <f>IF(D57="","",MAX($A$8:A56)+1)</f>
        <v/>
      </c>
      <c r="B57" s="30"/>
      <c r="C57" s="31"/>
      <c r="D57" s="19"/>
      <c r="E57" s="20"/>
      <c r="F57" s="20"/>
      <c r="G57" s="21"/>
      <c r="H57" s="22"/>
      <c r="I57" s="22"/>
      <c r="J57" s="22"/>
      <c r="K57" s="20"/>
      <c r="L57" s="20"/>
      <c r="M57" s="22"/>
      <c r="N57" s="44"/>
      <c r="O57" s="23" t="str">
        <f t="shared" si="0"/>
        <v/>
      </c>
      <c r="P57" s="13" t="str">
        <f t="shared" si="1"/>
        <v/>
      </c>
    </row>
    <row r="58" spans="1:16" ht="15.75" customHeight="1" x14ac:dyDescent="0.25">
      <c r="A58" s="32"/>
      <c r="B58" s="33"/>
      <c r="C58" s="34"/>
      <c r="D58" s="35"/>
      <c r="E58" s="36"/>
      <c r="F58" s="36"/>
      <c r="G58" s="37"/>
      <c r="H58" s="38"/>
      <c r="I58" s="38"/>
      <c r="J58" s="38"/>
      <c r="K58" s="39"/>
      <c r="L58" s="39"/>
      <c r="M58" s="38"/>
      <c r="N58" s="38"/>
      <c r="O58" s="40"/>
      <c r="P58" s="37"/>
    </row>
    <row r="59" spans="1:16" ht="15.75" x14ac:dyDescent="0.25">
      <c r="C59" s="3"/>
      <c r="D59" s="99" t="str">
        <f>"Tổng kết danh sách có "&amp;COUNT($A$8:A57)&amp;" học sinh "&amp; "("&amp; COUNTIF($E$8:E57,"*x*")&amp;" nữ)"</f>
        <v>Tổng kết danh sách có 34 học sinh (14 nữ)</v>
      </c>
      <c r="E59" s="99"/>
      <c r="F59" s="99"/>
      <c r="G59" s="99"/>
      <c r="H59" s="99"/>
    </row>
    <row r="60" spans="1:16" ht="15.75" x14ac:dyDescent="0.25">
      <c r="B60" s="8"/>
      <c r="C60" s="8"/>
      <c r="D60" s="10" t="s">
        <v>17</v>
      </c>
      <c r="J60" s="11" t="s">
        <v>6</v>
      </c>
    </row>
    <row r="65" spans="2:10" x14ac:dyDescent="0.25">
      <c r="B65" s="8"/>
      <c r="C65" s="8"/>
      <c r="D65" s="45"/>
      <c r="J65" s="46" t="str">
        <f>'8a1_2021'!J65</f>
        <v>Nguyễn Thanh Hùng</v>
      </c>
    </row>
  </sheetData>
  <sortState ref="B28:Q44">
    <sortCondition ref="O28:O44"/>
    <sortCondition ref="D28:D44"/>
  </sortState>
  <mergeCells count="23">
    <mergeCell ref="N6:N7"/>
    <mergeCell ref="O6:O7"/>
    <mergeCell ref="P6:P7"/>
    <mergeCell ref="D59:H59"/>
    <mergeCell ref="L5:M5"/>
    <mergeCell ref="F6:F7"/>
    <mergeCell ref="G6:G7"/>
    <mergeCell ref="H6:H7"/>
    <mergeCell ref="I6:I7"/>
    <mergeCell ref="F5:H5"/>
    <mergeCell ref="I5:J5"/>
    <mergeCell ref="J6:J7"/>
    <mergeCell ref="K6:M6"/>
    <mergeCell ref="A6:A7"/>
    <mergeCell ref="B6:B7"/>
    <mergeCell ref="C6:C7"/>
    <mergeCell ref="D6:D7"/>
    <mergeCell ref="E6:E7"/>
    <mergeCell ref="A1:D1"/>
    <mergeCell ref="F1:J1"/>
    <mergeCell ref="F2:J2"/>
    <mergeCell ref="F3:J3"/>
    <mergeCell ref="H4:I4"/>
  </mergeCells>
  <pageMargins left="0.78740157480314965" right="0.39370078740157483" top="0.31496062992125984" bottom="0.2362204724409449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8a1_2021</vt:lpstr>
      <vt:lpstr>8a2_2021</vt:lpstr>
      <vt:lpstr>8a3_2021</vt:lpstr>
      <vt:lpstr>8a4_2021</vt:lpstr>
      <vt:lpstr>8a5_2021</vt:lpstr>
      <vt:lpstr>8a6_2021</vt:lpstr>
      <vt:lpstr>8a7_2021</vt:lpstr>
      <vt:lpstr>8a8_2021</vt:lpstr>
      <vt:lpstr>8a9_2021</vt:lpstr>
      <vt:lpstr>8BS_2021</vt:lpstr>
      <vt:lpstr>'8a1_2021'!Print_Titles</vt:lpstr>
      <vt:lpstr>'8a2_2021'!Print_Titles</vt:lpstr>
      <vt:lpstr>'8a3_2021'!Print_Titles</vt:lpstr>
      <vt:lpstr>'8a4_2021'!Print_Titles</vt:lpstr>
      <vt:lpstr>'8a5_2021'!Print_Titles</vt:lpstr>
      <vt:lpstr>'8a6_2021'!Print_Titles</vt:lpstr>
      <vt:lpstr>'8a7_2021'!Print_Titles</vt:lpstr>
      <vt:lpstr>'8a8_2021'!Print_Titles</vt:lpstr>
      <vt:lpstr>'8a9_2021'!Print_Titles</vt:lpstr>
      <vt:lpstr>'8BS_2021'!Print_Titles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HUNG</dc:creator>
  <cp:lastModifiedBy>Hùng Nguyễn Thanh</cp:lastModifiedBy>
  <cp:lastPrinted>2020-09-11T10:43:56Z</cp:lastPrinted>
  <dcterms:created xsi:type="dcterms:W3CDTF">2013-07-12T13:25:59Z</dcterms:created>
  <dcterms:modified xsi:type="dcterms:W3CDTF">2020-09-11T10:44:58Z</dcterms:modified>
</cp:coreProperties>
</file>