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9029"/>
  <workbookPr/>
  <mc:AlternateContent xmlns:mc="http://schemas.openxmlformats.org/markup-compatibility/2006">
    <mc:Choice Requires="x15">
      <x15ac:absPath xmlns:x15ac="http://schemas.microsoft.com/office/spreadsheetml/2010/11/ac" url="E:\OneDrive\Nguyen Thanh Hung\Tai lieu Quan ly nha truong\Chuyen mon\Bien che hoc sinh\Bien_che_lop_2021\"/>
    </mc:Choice>
  </mc:AlternateContent>
  <bookViews>
    <workbookView xWindow="0" yWindow="0" windowWidth="19200" windowHeight="9300" tabRatio="737" firstSheet="1" activeTab="1"/>
  </bookViews>
  <sheets>
    <sheet name="9a1_2021" sheetId="1" r:id="rId1"/>
    <sheet name="9a2_2021" sheetId="2" r:id="rId2"/>
    <sheet name="9a3_2021" sheetId="4" r:id="rId3"/>
    <sheet name="9a4_2021" sheetId="3" r:id="rId4"/>
    <sheet name="9a5_2021" sheetId="5" r:id="rId5"/>
    <sheet name="9a6_2021" sheetId="6" r:id="rId6"/>
    <sheet name="9a7_2021" sheetId="7" r:id="rId7"/>
    <sheet name="9a8_2021" sheetId="8" r:id="rId8"/>
    <sheet name="K9BS_2021" sheetId="9" r:id="rId9"/>
  </sheets>
  <definedNames>
    <definedName name="_xlnm.Print_Titles" localSheetId="0">'9a1_2021'!$6:$7</definedName>
    <definedName name="_xlnm.Print_Titles" localSheetId="1">'9a2_2021'!$6:$7</definedName>
    <definedName name="_xlnm.Print_Titles" localSheetId="2">'9a3_2021'!$6:$7</definedName>
    <definedName name="_xlnm.Print_Titles" localSheetId="3">'9a4_2021'!$6:$7</definedName>
    <definedName name="_xlnm.Print_Titles" localSheetId="4">'9a5_2021'!$6:$7</definedName>
    <definedName name="_xlnm.Print_Titles" localSheetId="5">'9a6_2021'!$6:$7</definedName>
    <definedName name="_xlnm.Print_Titles" localSheetId="6">'9a7_2021'!$6:$7</definedName>
    <definedName name="_xlnm.Print_Titles" localSheetId="7">'9a8_2021'!$6:$7</definedName>
    <definedName name="_xlnm.Print_Titles" localSheetId="8">K9BS_2021!$6:$7</definedName>
  </definedNames>
  <calcPr calcId="162913"/>
</workbook>
</file>

<file path=xl/calcChain.xml><?xml version="1.0" encoding="utf-8"?>
<calcChain xmlns="http://schemas.openxmlformats.org/spreadsheetml/2006/main">
  <c r="P44" i="8" l="1"/>
  <c r="O44" i="8"/>
  <c r="P43" i="8"/>
  <c r="O43" i="8"/>
  <c r="P42" i="8"/>
  <c r="O42" i="8"/>
  <c r="P41" i="8"/>
  <c r="O41" i="8"/>
  <c r="P40" i="8"/>
  <c r="O40" i="8"/>
  <c r="P39" i="8"/>
  <c r="O39" i="8"/>
  <c r="P38" i="8"/>
  <c r="O38" i="8"/>
  <c r="P37" i="8"/>
  <c r="O37" i="8"/>
  <c r="P36" i="8"/>
  <c r="O36" i="8"/>
  <c r="P35" i="8"/>
  <c r="O35" i="8"/>
  <c r="P34" i="8"/>
  <c r="O34" i="8"/>
  <c r="P33" i="8"/>
  <c r="O33" i="8"/>
  <c r="P32" i="8"/>
  <c r="O32" i="8"/>
  <c r="P31" i="8"/>
  <c r="O31" i="8"/>
  <c r="P30" i="8"/>
  <c r="O30" i="8"/>
  <c r="P29" i="8"/>
  <c r="O29" i="8"/>
  <c r="P28" i="8"/>
  <c r="O28" i="8"/>
  <c r="P27" i="8"/>
  <c r="O27" i="8"/>
  <c r="P26" i="8"/>
  <c r="O26" i="8"/>
  <c r="P25" i="8"/>
  <c r="O25" i="8"/>
  <c r="P24" i="8"/>
  <c r="O24" i="8"/>
  <c r="P23" i="8"/>
  <c r="O23" i="8"/>
  <c r="P22" i="8"/>
  <c r="O22" i="8"/>
  <c r="P21" i="8"/>
  <c r="O21" i="8"/>
  <c r="P20" i="8"/>
  <c r="O20" i="8"/>
  <c r="P19" i="8"/>
  <c r="O19" i="8"/>
  <c r="P18" i="8"/>
  <c r="O18" i="8"/>
  <c r="P17" i="8"/>
  <c r="O17" i="8"/>
  <c r="P16" i="8"/>
  <c r="O16" i="8"/>
  <c r="P15" i="8"/>
  <c r="O15" i="8"/>
  <c r="P14" i="8"/>
  <c r="O14" i="8"/>
  <c r="P13" i="8"/>
  <c r="O13" i="8"/>
  <c r="P12" i="8"/>
  <c r="O12" i="8"/>
  <c r="P11" i="8"/>
  <c r="O11" i="8"/>
  <c r="O45" i="8"/>
  <c r="P45" i="8"/>
  <c r="O46" i="8"/>
  <c r="P46" i="8"/>
  <c r="P46" i="7"/>
  <c r="O46" i="7"/>
  <c r="P45" i="7"/>
  <c r="O45" i="7"/>
  <c r="P44" i="7"/>
  <c r="O44" i="7"/>
  <c r="P43" i="7"/>
  <c r="O43" i="7"/>
  <c r="P42" i="7"/>
  <c r="O42" i="7"/>
  <c r="P41" i="7"/>
  <c r="O41" i="7"/>
  <c r="P40" i="7"/>
  <c r="O40" i="7"/>
  <c r="P39" i="7"/>
  <c r="O39" i="7"/>
  <c r="P38" i="7"/>
  <c r="O38" i="7"/>
  <c r="P37" i="7"/>
  <c r="O37" i="7"/>
  <c r="P36" i="7"/>
  <c r="O36" i="7"/>
  <c r="P35" i="7"/>
  <c r="O35" i="7"/>
  <c r="P34" i="7"/>
  <c r="O34" i="7"/>
  <c r="P33" i="7"/>
  <c r="O33" i="7"/>
  <c r="P32" i="7"/>
  <c r="O32" i="7"/>
  <c r="P31" i="7"/>
  <c r="O31" i="7"/>
  <c r="P30" i="7"/>
  <c r="O30" i="7"/>
  <c r="P29" i="7"/>
  <c r="O29" i="7"/>
  <c r="P28" i="7"/>
  <c r="O28" i="7"/>
  <c r="P27" i="7"/>
  <c r="O27" i="7"/>
  <c r="P26" i="7"/>
  <c r="O26" i="7"/>
  <c r="P25" i="7"/>
  <c r="O25" i="7"/>
  <c r="P24" i="7"/>
  <c r="O24" i="7"/>
  <c r="P23" i="7"/>
  <c r="O23" i="7"/>
  <c r="P22" i="7"/>
  <c r="O22" i="7"/>
  <c r="P21" i="7"/>
  <c r="O21" i="7"/>
  <c r="P20" i="7"/>
  <c r="O20" i="7"/>
  <c r="P19" i="7"/>
  <c r="O19" i="7"/>
  <c r="P18" i="7"/>
  <c r="O18" i="7"/>
  <c r="P17" i="7"/>
  <c r="O17" i="7"/>
  <c r="P16" i="7"/>
  <c r="O16" i="7"/>
  <c r="P15" i="7"/>
  <c r="O15" i="7"/>
  <c r="P14" i="7"/>
  <c r="O14" i="7"/>
  <c r="P13" i="7"/>
  <c r="O13" i="7"/>
  <c r="P12" i="7"/>
  <c r="O12" i="7"/>
  <c r="P11" i="7"/>
  <c r="O11" i="7"/>
  <c r="P44" i="5"/>
  <c r="O44" i="5"/>
  <c r="P43" i="5"/>
  <c r="O43" i="5"/>
  <c r="P42" i="5"/>
  <c r="O42" i="5"/>
  <c r="P41" i="5"/>
  <c r="O41" i="5"/>
  <c r="P40" i="5"/>
  <c r="O40" i="5"/>
  <c r="P39" i="5"/>
  <c r="O39" i="5"/>
  <c r="P38" i="5"/>
  <c r="O38" i="5"/>
  <c r="P37" i="5"/>
  <c r="O37" i="5"/>
  <c r="P36" i="5"/>
  <c r="O36" i="5"/>
  <c r="P35" i="5"/>
  <c r="O35" i="5"/>
  <c r="P34" i="5"/>
  <c r="O34" i="5"/>
  <c r="P33" i="5"/>
  <c r="O33" i="5"/>
  <c r="P32" i="5"/>
  <c r="O32" i="5"/>
  <c r="P31" i="5"/>
  <c r="O31" i="5"/>
  <c r="P30" i="5"/>
  <c r="O30" i="5"/>
  <c r="P29" i="5"/>
  <c r="O29" i="5"/>
  <c r="P28" i="5"/>
  <c r="O28" i="5"/>
  <c r="P27" i="5"/>
  <c r="O27" i="5"/>
  <c r="P26" i="5"/>
  <c r="O26" i="5"/>
  <c r="P25" i="5"/>
  <c r="O25" i="5"/>
  <c r="P24" i="5"/>
  <c r="O24" i="5"/>
  <c r="P23" i="5"/>
  <c r="O23" i="5"/>
  <c r="P22" i="5"/>
  <c r="O22" i="5"/>
  <c r="P21" i="5"/>
  <c r="O21" i="5"/>
  <c r="P20" i="5"/>
  <c r="O20" i="5"/>
  <c r="P19" i="5"/>
  <c r="O19" i="5"/>
  <c r="P18" i="5"/>
  <c r="O18" i="5"/>
  <c r="P17" i="5"/>
  <c r="O17" i="5"/>
  <c r="P16" i="5"/>
  <c r="O16" i="5"/>
  <c r="P15" i="5"/>
  <c r="O15" i="5"/>
  <c r="P14" i="5"/>
  <c r="O14" i="5"/>
  <c r="O14" i="2"/>
  <c r="P14" i="2"/>
  <c r="O15" i="2"/>
  <c r="P15" i="2"/>
  <c r="O16" i="2"/>
  <c r="P16" i="2"/>
  <c r="O17" i="2"/>
  <c r="P17" i="2"/>
  <c r="O18" i="2"/>
  <c r="P18" i="2"/>
  <c r="O19" i="2"/>
  <c r="P19" i="2"/>
  <c r="O20" i="2"/>
  <c r="P20" i="2"/>
  <c r="O21" i="2"/>
  <c r="P21" i="2"/>
  <c r="O22" i="2"/>
  <c r="P22" i="2"/>
  <c r="O23" i="2"/>
  <c r="P23" i="2"/>
  <c r="O24" i="2"/>
  <c r="P24" i="2"/>
  <c r="O25" i="2"/>
  <c r="P25" i="2"/>
  <c r="O26" i="2"/>
  <c r="P26" i="2"/>
  <c r="O27" i="2"/>
  <c r="P27" i="2"/>
  <c r="O28" i="2"/>
  <c r="P28" i="2"/>
  <c r="O29" i="2"/>
  <c r="P29" i="2"/>
  <c r="O30" i="2"/>
  <c r="P30" i="2"/>
  <c r="O31" i="2"/>
  <c r="P31" i="2"/>
  <c r="O32" i="2"/>
  <c r="P32" i="2"/>
  <c r="O33" i="2"/>
  <c r="P33" i="2"/>
  <c r="O34" i="2"/>
  <c r="P34" i="2"/>
  <c r="O35" i="2"/>
  <c r="P35" i="2"/>
  <c r="O36" i="2"/>
  <c r="P36" i="2"/>
  <c r="O37" i="2"/>
  <c r="P37" i="2"/>
  <c r="O38" i="2"/>
  <c r="P38" i="2"/>
  <c r="O39" i="2"/>
  <c r="P39" i="2"/>
  <c r="O40" i="2"/>
  <c r="P40" i="2"/>
  <c r="O41" i="2"/>
  <c r="P41" i="2"/>
  <c r="O42" i="2"/>
  <c r="P42" i="2"/>
  <c r="O43" i="2"/>
  <c r="P43" i="2"/>
  <c r="O44" i="2"/>
  <c r="P44" i="2"/>
  <c r="P48" i="1"/>
  <c r="O48" i="1"/>
  <c r="P47" i="1"/>
  <c r="O47" i="1"/>
  <c r="P46" i="1"/>
  <c r="O46" i="1"/>
  <c r="P45" i="1"/>
  <c r="O45" i="1"/>
  <c r="P44" i="1"/>
  <c r="O44" i="1"/>
  <c r="P43" i="1"/>
  <c r="O43" i="1"/>
  <c r="P42" i="1"/>
  <c r="O42" i="1"/>
  <c r="P41" i="1"/>
  <c r="O41" i="1"/>
  <c r="P40" i="1"/>
  <c r="O40" i="1"/>
  <c r="P39" i="1"/>
  <c r="O39" i="1"/>
  <c r="P38" i="1"/>
  <c r="O38" i="1"/>
  <c r="P37" i="1"/>
  <c r="O37" i="1"/>
  <c r="P36" i="1"/>
  <c r="O36" i="1"/>
  <c r="P35" i="1"/>
  <c r="O35" i="1"/>
  <c r="P34" i="1"/>
  <c r="O34" i="1"/>
  <c r="P33" i="1"/>
  <c r="O33" i="1"/>
  <c r="P32" i="1"/>
  <c r="O32" i="1"/>
  <c r="P31" i="1"/>
  <c r="O31" i="1"/>
  <c r="P30" i="1"/>
  <c r="O30" i="1"/>
  <c r="P29" i="1"/>
  <c r="O29" i="1"/>
  <c r="P28" i="1"/>
  <c r="O28" i="1"/>
  <c r="P27" i="1"/>
  <c r="O27" i="1"/>
  <c r="P26" i="1"/>
  <c r="O26" i="1"/>
  <c r="P25" i="1"/>
  <c r="O25" i="1"/>
  <c r="P24" i="1"/>
  <c r="O24" i="1"/>
  <c r="P23" i="1"/>
  <c r="O23" i="1"/>
  <c r="P22" i="1"/>
  <c r="O22" i="1"/>
  <c r="P21" i="1"/>
  <c r="O21" i="1"/>
  <c r="P20" i="1"/>
  <c r="O20" i="1"/>
  <c r="P19" i="1"/>
  <c r="O19" i="1"/>
  <c r="P18" i="1"/>
  <c r="O18" i="1"/>
  <c r="P17" i="1"/>
  <c r="O17" i="1"/>
  <c r="P16" i="1"/>
  <c r="O16" i="1"/>
  <c r="P15" i="1"/>
  <c r="O15" i="1"/>
  <c r="P14" i="1"/>
  <c r="O14" i="1"/>
  <c r="P13" i="1"/>
  <c r="O13" i="1"/>
  <c r="P12" i="1"/>
  <c r="O12" i="1"/>
  <c r="P11" i="1"/>
  <c r="O11" i="1"/>
  <c r="P10" i="1"/>
  <c r="O10" i="1"/>
  <c r="P13" i="2"/>
  <c r="O13" i="2"/>
  <c r="O42" i="4" l="1"/>
  <c r="O9" i="4"/>
  <c r="J65" i="9" l="1"/>
  <c r="Q57" i="9"/>
  <c r="P57" i="9"/>
  <c r="A57" i="9"/>
  <c r="Q56" i="9"/>
  <c r="P56" i="9"/>
  <c r="A56" i="9"/>
  <c r="Q55" i="9"/>
  <c r="P55" i="9"/>
  <c r="A55" i="9"/>
  <c r="Q54" i="9"/>
  <c r="P54" i="9"/>
  <c r="A54" i="9"/>
  <c r="Q53" i="9"/>
  <c r="P53" i="9"/>
  <c r="A53" i="9"/>
  <c r="Q52" i="9"/>
  <c r="P52" i="9"/>
  <c r="A52" i="9"/>
  <c r="Q51" i="9"/>
  <c r="P51" i="9"/>
  <c r="A51" i="9"/>
  <c r="Q50" i="9"/>
  <c r="P50" i="9"/>
  <c r="A50" i="9"/>
  <c r="Q49" i="9"/>
  <c r="P49" i="9"/>
  <c r="A49" i="9"/>
  <c r="Q48" i="9"/>
  <c r="P48" i="9"/>
  <c r="A48" i="9"/>
  <c r="Q47" i="9"/>
  <c r="P47" i="9"/>
  <c r="A47" i="9"/>
  <c r="Q46" i="9"/>
  <c r="P46" i="9"/>
  <c r="A46" i="9"/>
  <c r="Q45" i="9"/>
  <c r="P45" i="9"/>
  <c r="A45" i="9"/>
  <c r="Q44" i="9"/>
  <c r="P44" i="9"/>
  <c r="Q43" i="9"/>
  <c r="P43" i="9"/>
  <c r="Q42" i="9"/>
  <c r="P42" i="9"/>
  <c r="Q41" i="9"/>
  <c r="P41" i="9"/>
  <c r="Q40" i="9"/>
  <c r="P40" i="9"/>
  <c r="Q39" i="9"/>
  <c r="P39" i="9"/>
  <c r="Q38" i="9"/>
  <c r="P38" i="9"/>
  <c r="Q37" i="9"/>
  <c r="P37" i="9"/>
  <c r="Q36" i="9"/>
  <c r="P36" i="9"/>
  <c r="Q35" i="9"/>
  <c r="P35" i="9"/>
  <c r="Q34" i="9"/>
  <c r="P34" i="9"/>
  <c r="Q33" i="9"/>
  <c r="P33" i="9"/>
  <c r="Q32" i="9"/>
  <c r="P32" i="9"/>
  <c r="Q31" i="9"/>
  <c r="P31" i="9"/>
  <c r="Q30" i="9"/>
  <c r="P30" i="9"/>
  <c r="Q29" i="9"/>
  <c r="P29" i="9"/>
  <c r="Q28" i="9"/>
  <c r="P28" i="9"/>
  <c r="Q27" i="9"/>
  <c r="P27" i="9"/>
  <c r="Q26" i="9"/>
  <c r="P26" i="9"/>
  <c r="Q25" i="9"/>
  <c r="P25" i="9"/>
  <c r="Q24" i="9"/>
  <c r="P24" i="9"/>
  <c r="Q23" i="9"/>
  <c r="P23" i="9"/>
  <c r="Q22" i="9"/>
  <c r="P22" i="9"/>
  <c r="Q21" i="9"/>
  <c r="P21" i="9"/>
  <c r="Q20" i="9"/>
  <c r="P20" i="9"/>
  <c r="Q19" i="9"/>
  <c r="P19" i="9"/>
  <c r="Q18" i="9"/>
  <c r="P18" i="9"/>
  <c r="Q17" i="9"/>
  <c r="P17" i="9"/>
  <c r="Q16" i="9"/>
  <c r="P16" i="9"/>
  <c r="Q15" i="9"/>
  <c r="P15" i="9"/>
  <c r="Q14" i="9"/>
  <c r="P14" i="9"/>
  <c r="Q13" i="9"/>
  <c r="P13" i="9"/>
  <c r="Q12" i="9"/>
  <c r="P12" i="9"/>
  <c r="Q11" i="9"/>
  <c r="P11" i="9"/>
  <c r="Q10" i="9"/>
  <c r="P10" i="9"/>
  <c r="Q9" i="9"/>
  <c r="P9" i="9"/>
  <c r="Q8" i="9"/>
  <c r="P8" i="9"/>
  <c r="A8" i="9"/>
  <c r="H4" i="9"/>
  <c r="F2" i="9"/>
  <c r="A9" i="9" l="1"/>
  <c r="J65" i="8"/>
  <c r="P57" i="8"/>
  <c r="O57" i="8"/>
  <c r="A57" i="8"/>
  <c r="P56" i="8"/>
  <c r="O56" i="8"/>
  <c r="A56" i="8"/>
  <c r="P55" i="8"/>
  <c r="O55" i="8"/>
  <c r="A55" i="8"/>
  <c r="P54" i="8"/>
  <c r="O54" i="8"/>
  <c r="A54" i="8"/>
  <c r="P53" i="8"/>
  <c r="O53" i="8"/>
  <c r="A53" i="8"/>
  <c r="P52" i="8"/>
  <c r="O52" i="8"/>
  <c r="A52" i="8"/>
  <c r="P51" i="8"/>
  <c r="O51" i="8"/>
  <c r="A51" i="8"/>
  <c r="P50" i="8"/>
  <c r="O50" i="8"/>
  <c r="A50" i="8"/>
  <c r="P49" i="8"/>
  <c r="O49" i="8"/>
  <c r="A49" i="8"/>
  <c r="P48" i="8"/>
  <c r="O48" i="8"/>
  <c r="A48" i="8"/>
  <c r="P47" i="8"/>
  <c r="O47" i="8"/>
  <c r="A47" i="8"/>
  <c r="P10" i="8"/>
  <c r="O10" i="8"/>
  <c r="P9" i="8"/>
  <c r="O9" i="8"/>
  <c r="A9" i="8"/>
  <c r="A11" i="8" s="1"/>
  <c r="P8" i="8"/>
  <c r="O8" i="8"/>
  <c r="A8" i="8"/>
  <c r="A10" i="8" s="1"/>
  <c r="H4" i="8"/>
  <c r="F2" i="8"/>
  <c r="J65" i="7"/>
  <c r="P57" i="7"/>
  <c r="O57" i="7"/>
  <c r="A57" i="7"/>
  <c r="P56" i="7"/>
  <c r="O56" i="7"/>
  <c r="A56" i="7"/>
  <c r="P55" i="7"/>
  <c r="O55" i="7"/>
  <c r="A55" i="7"/>
  <c r="P54" i="7"/>
  <c r="O54" i="7"/>
  <c r="A54" i="7"/>
  <c r="P53" i="7"/>
  <c r="O53" i="7"/>
  <c r="A53" i="7"/>
  <c r="P52" i="7"/>
  <c r="O52" i="7"/>
  <c r="A52" i="7"/>
  <c r="P51" i="7"/>
  <c r="O51" i="7"/>
  <c r="A51" i="7"/>
  <c r="P50" i="7"/>
  <c r="O50" i="7"/>
  <c r="A50" i="7"/>
  <c r="P49" i="7"/>
  <c r="O49" i="7"/>
  <c r="A49" i="7"/>
  <c r="P48" i="7"/>
  <c r="O48" i="7"/>
  <c r="A48" i="7"/>
  <c r="P47" i="7"/>
  <c r="O47" i="7"/>
  <c r="A47" i="7"/>
  <c r="P10" i="7"/>
  <c r="O10" i="7"/>
  <c r="P9" i="7"/>
  <c r="O9" i="7"/>
  <c r="P8" i="7"/>
  <c r="O8" i="7"/>
  <c r="A8" i="7"/>
  <c r="A9" i="7" s="1"/>
  <c r="H4" i="7"/>
  <c r="F2" i="7"/>
  <c r="J65" i="6"/>
  <c r="P57" i="6"/>
  <c r="O57" i="6"/>
  <c r="A57" i="6"/>
  <c r="P56" i="6"/>
  <c r="O56" i="6"/>
  <c r="A56" i="6"/>
  <c r="P55" i="6"/>
  <c r="O55" i="6"/>
  <c r="A55" i="6"/>
  <c r="P54" i="6"/>
  <c r="O54" i="6"/>
  <c r="A54" i="6"/>
  <c r="P53" i="6"/>
  <c r="O53" i="6"/>
  <c r="A53" i="6"/>
  <c r="P52" i="6"/>
  <c r="O52" i="6"/>
  <c r="A52" i="6"/>
  <c r="P51" i="6"/>
  <c r="O51" i="6"/>
  <c r="A51" i="6"/>
  <c r="P50" i="6"/>
  <c r="O50" i="6"/>
  <c r="A50" i="6"/>
  <c r="P49" i="6"/>
  <c r="O49" i="6"/>
  <c r="A49" i="6"/>
  <c r="P48" i="6"/>
  <c r="O48" i="6"/>
  <c r="A48" i="6"/>
  <c r="P47" i="6"/>
  <c r="O47" i="6"/>
  <c r="A47" i="6"/>
  <c r="P46" i="6"/>
  <c r="O46" i="6"/>
  <c r="A46" i="6"/>
  <c r="P45" i="6"/>
  <c r="O45" i="6"/>
  <c r="A45" i="6"/>
  <c r="P44" i="6"/>
  <c r="O44" i="6"/>
  <c r="A44" i="6"/>
  <c r="P43" i="6"/>
  <c r="O43" i="6"/>
  <c r="P42" i="6"/>
  <c r="O42" i="6"/>
  <c r="P41" i="6"/>
  <c r="O41" i="6"/>
  <c r="P40" i="6"/>
  <c r="O40" i="6"/>
  <c r="P39" i="6"/>
  <c r="O39" i="6"/>
  <c r="P38" i="6"/>
  <c r="O38" i="6"/>
  <c r="P37" i="6"/>
  <c r="O37" i="6"/>
  <c r="P36" i="6"/>
  <c r="O36" i="6"/>
  <c r="P35" i="6"/>
  <c r="O35" i="6"/>
  <c r="P34" i="6"/>
  <c r="O34" i="6"/>
  <c r="P33" i="6"/>
  <c r="O33" i="6"/>
  <c r="P32" i="6"/>
  <c r="O32" i="6"/>
  <c r="P31" i="6"/>
  <c r="O31" i="6"/>
  <c r="P30" i="6"/>
  <c r="O30" i="6"/>
  <c r="P29" i="6"/>
  <c r="O29" i="6"/>
  <c r="P28" i="6"/>
  <c r="O28" i="6"/>
  <c r="P27" i="6"/>
  <c r="O27" i="6"/>
  <c r="P26" i="6"/>
  <c r="O26" i="6"/>
  <c r="P25" i="6"/>
  <c r="O25" i="6"/>
  <c r="P24" i="6"/>
  <c r="O24" i="6"/>
  <c r="P23" i="6"/>
  <c r="O23" i="6"/>
  <c r="P22" i="6"/>
  <c r="O22" i="6"/>
  <c r="P21" i="6"/>
  <c r="O21" i="6"/>
  <c r="P20" i="6"/>
  <c r="O20" i="6"/>
  <c r="P19" i="6"/>
  <c r="O19" i="6"/>
  <c r="P18" i="6"/>
  <c r="O18" i="6"/>
  <c r="P17" i="6"/>
  <c r="O17" i="6"/>
  <c r="P16" i="6"/>
  <c r="O16" i="6"/>
  <c r="P15" i="6"/>
  <c r="O15" i="6"/>
  <c r="P14" i="6"/>
  <c r="O14" i="6"/>
  <c r="P13" i="6"/>
  <c r="O13" i="6"/>
  <c r="P12" i="6"/>
  <c r="O12" i="6"/>
  <c r="P10" i="6"/>
  <c r="O10" i="6"/>
  <c r="P11" i="6"/>
  <c r="O11" i="6"/>
  <c r="P9" i="6"/>
  <c r="O9" i="6"/>
  <c r="P8" i="6"/>
  <c r="O8" i="6"/>
  <c r="A8" i="6"/>
  <c r="H4" i="6"/>
  <c r="F2" i="6"/>
  <c r="J65" i="5"/>
  <c r="P57" i="5"/>
  <c r="O57" i="5"/>
  <c r="A57" i="5"/>
  <c r="P56" i="5"/>
  <c r="O56" i="5"/>
  <c r="A56" i="5"/>
  <c r="P55" i="5"/>
  <c r="O55" i="5"/>
  <c r="A55" i="5"/>
  <c r="P54" i="5"/>
  <c r="O54" i="5"/>
  <c r="A54" i="5"/>
  <c r="P53" i="5"/>
  <c r="O53" i="5"/>
  <c r="A53" i="5"/>
  <c r="P52" i="5"/>
  <c r="O52" i="5"/>
  <c r="A52" i="5"/>
  <c r="P51" i="5"/>
  <c r="O51" i="5"/>
  <c r="A51" i="5"/>
  <c r="P50" i="5"/>
  <c r="O50" i="5"/>
  <c r="A50" i="5"/>
  <c r="P49" i="5"/>
  <c r="O49" i="5"/>
  <c r="A49" i="5"/>
  <c r="P48" i="5"/>
  <c r="O48" i="5"/>
  <c r="A48" i="5"/>
  <c r="P47" i="5"/>
  <c r="O47" i="5"/>
  <c r="A47" i="5"/>
  <c r="P46" i="5"/>
  <c r="O46" i="5"/>
  <c r="A46" i="5"/>
  <c r="P45" i="5"/>
  <c r="O45" i="5"/>
  <c r="P13" i="5"/>
  <c r="O13" i="5"/>
  <c r="P12" i="5"/>
  <c r="O12" i="5"/>
  <c r="P11" i="5"/>
  <c r="O11" i="5"/>
  <c r="P10" i="5"/>
  <c r="O10" i="5"/>
  <c r="P9" i="5"/>
  <c r="O9" i="5"/>
  <c r="P8" i="5"/>
  <c r="O8" i="5"/>
  <c r="A8" i="5"/>
  <c r="H4" i="5"/>
  <c r="F2" i="5"/>
  <c r="J65" i="4"/>
  <c r="P57" i="4"/>
  <c r="O57" i="4"/>
  <c r="A57" i="4"/>
  <c r="P56" i="4"/>
  <c r="O56" i="4"/>
  <c r="A56" i="4"/>
  <c r="P55" i="4"/>
  <c r="O55" i="4"/>
  <c r="A55" i="4"/>
  <c r="P54" i="4"/>
  <c r="O54" i="4"/>
  <c r="A54" i="4"/>
  <c r="P53" i="4"/>
  <c r="O53" i="4"/>
  <c r="A53" i="4"/>
  <c r="P52" i="4"/>
  <c r="O52" i="4"/>
  <c r="A52" i="4"/>
  <c r="P51" i="4"/>
  <c r="O51" i="4"/>
  <c r="A51" i="4"/>
  <c r="P50" i="4"/>
  <c r="O50" i="4"/>
  <c r="A50" i="4"/>
  <c r="P49" i="4"/>
  <c r="O49" i="4"/>
  <c r="A49" i="4"/>
  <c r="P48" i="4"/>
  <c r="O48" i="4"/>
  <c r="A48" i="4"/>
  <c r="P47" i="4"/>
  <c r="O47" i="4"/>
  <c r="A47" i="4"/>
  <c r="P46" i="4"/>
  <c r="O46" i="4"/>
  <c r="A46" i="4"/>
  <c r="P45" i="4"/>
  <c r="O45" i="4"/>
  <c r="A45" i="4"/>
  <c r="P13" i="4"/>
  <c r="O13" i="4"/>
  <c r="P9" i="4"/>
  <c r="P42" i="4"/>
  <c r="P44" i="4"/>
  <c r="O44" i="4"/>
  <c r="P43" i="4"/>
  <c r="O43" i="4"/>
  <c r="P41" i="4"/>
  <c r="O41" i="4"/>
  <c r="P40" i="4"/>
  <c r="O40" i="4"/>
  <c r="P39" i="4"/>
  <c r="O39" i="4"/>
  <c r="P38" i="4"/>
  <c r="O38" i="4"/>
  <c r="P37" i="4"/>
  <c r="O37" i="4"/>
  <c r="P36" i="4"/>
  <c r="O36" i="4"/>
  <c r="P35" i="4"/>
  <c r="O35" i="4"/>
  <c r="P34" i="4"/>
  <c r="O34" i="4"/>
  <c r="P33" i="4"/>
  <c r="O33" i="4"/>
  <c r="P32" i="4"/>
  <c r="O32" i="4"/>
  <c r="P31" i="4"/>
  <c r="O31" i="4"/>
  <c r="P30" i="4"/>
  <c r="O30" i="4"/>
  <c r="P29" i="4"/>
  <c r="O29" i="4"/>
  <c r="P28" i="4"/>
  <c r="O28" i="4"/>
  <c r="P27" i="4"/>
  <c r="O27" i="4"/>
  <c r="P26" i="4"/>
  <c r="O26" i="4"/>
  <c r="P25" i="4"/>
  <c r="O25" i="4"/>
  <c r="P24" i="4"/>
  <c r="O24" i="4"/>
  <c r="P23" i="4"/>
  <c r="O23" i="4"/>
  <c r="P20" i="4"/>
  <c r="O20" i="4"/>
  <c r="P19" i="4"/>
  <c r="O19" i="4"/>
  <c r="P18" i="4"/>
  <c r="O18" i="4"/>
  <c r="P22" i="4"/>
  <c r="O22" i="4"/>
  <c r="P21" i="4"/>
  <c r="O21" i="4"/>
  <c r="P17" i="4"/>
  <c r="O17" i="4"/>
  <c r="P15" i="4"/>
  <c r="O15" i="4"/>
  <c r="P16" i="4"/>
  <c r="O16" i="4"/>
  <c r="P14" i="4"/>
  <c r="O14" i="4"/>
  <c r="P12" i="4"/>
  <c r="O12" i="4"/>
  <c r="P11" i="4"/>
  <c r="O11" i="4"/>
  <c r="P10" i="4"/>
  <c r="O10" i="4"/>
  <c r="A9" i="4"/>
  <c r="P8" i="4"/>
  <c r="O8" i="4"/>
  <c r="A8" i="4"/>
  <c r="H4" i="4"/>
  <c r="F2" i="4"/>
  <c r="J65" i="3"/>
  <c r="P57" i="3"/>
  <c r="O57" i="3"/>
  <c r="A57" i="3"/>
  <c r="P56" i="3"/>
  <c r="O56" i="3"/>
  <c r="A56" i="3"/>
  <c r="P55" i="3"/>
  <c r="O55" i="3"/>
  <c r="A55" i="3"/>
  <c r="P54" i="3"/>
  <c r="O54" i="3"/>
  <c r="A54" i="3"/>
  <c r="P53" i="3"/>
  <c r="O53" i="3"/>
  <c r="A53" i="3"/>
  <c r="P52" i="3"/>
  <c r="O52" i="3"/>
  <c r="A52" i="3"/>
  <c r="P51" i="3"/>
  <c r="O51" i="3"/>
  <c r="A51" i="3"/>
  <c r="P50" i="3"/>
  <c r="O50" i="3"/>
  <c r="A50" i="3"/>
  <c r="P49" i="3"/>
  <c r="O49" i="3"/>
  <c r="A49" i="3"/>
  <c r="P48" i="3"/>
  <c r="O48" i="3"/>
  <c r="A48" i="3"/>
  <c r="P47" i="3"/>
  <c r="O47" i="3"/>
  <c r="A47" i="3"/>
  <c r="P46" i="3"/>
  <c r="O46" i="3"/>
  <c r="A46" i="3"/>
  <c r="P45" i="3"/>
  <c r="O45" i="3"/>
  <c r="P44" i="3"/>
  <c r="O44" i="3"/>
  <c r="P42" i="3"/>
  <c r="O42" i="3"/>
  <c r="P43" i="3"/>
  <c r="O43" i="3"/>
  <c r="P41" i="3"/>
  <c r="O41" i="3"/>
  <c r="P40" i="3"/>
  <c r="O40" i="3"/>
  <c r="P38" i="3"/>
  <c r="O38" i="3"/>
  <c r="P39" i="3"/>
  <c r="O39" i="3"/>
  <c r="P37" i="3"/>
  <c r="O37" i="3"/>
  <c r="P36" i="3"/>
  <c r="O36" i="3"/>
  <c r="P35" i="3"/>
  <c r="O35" i="3"/>
  <c r="P34" i="3"/>
  <c r="O34" i="3"/>
  <c r="P33" i="3"/>
  <c r="O33" i="3"/>
  <c r="P32" i="3"/>
  <c r="O32" i="3"/>
  <c r="P31" i="3"/>
  <c r="O31" i="3"/>
  <c r="P30" i="3"/>
  <c r="O30" i="3"/>
  <c r="P29" i="3"/>
  <c r="O29" i="3"/>
  <c r="P28" i="3"/>
  <c r="O28" i="3"/>
  <c r="P27" i="3"/>
  <c r="O27" i="3"/>
  <c r="P25" i="3"/>
  <c r="O25" i="3"/>
  <c r="P24" i="3"/>
  <c r="O24" i="3"/>
  <c r="P26" i="3"/>
  <c r="O26" i="3"/>
  <c r="P23" i="3"/>
  <c r="O23" i="3"/>
  <c r="P22" i="3"/>
  <c r="O22" i="3"/>
  <c r="P21" i="3"/>
  <c r="O21" i="3"/>
  <c r="P20" i="3"/>
  <c r="O20" i="3"/>
  <c r="P19" i="3"/>
  <c r="O19" i="3"/>
  <c r="P17" i="3"/>
  <c r="O17" i="3"/>
  <c r="P18" i="3"/>
  <c r="O18" i="3"/>
  <c r="P16" i="3"/>
  <c r="O16" i="3"/>
  <c r="P15" i="3"/>
  <c r="O15" i="3"/>
  <c r="P14" i="3"/>
  <c r="O14" i="3"/>
  <c r="P13" i="3"/>
  <c r="O13" i="3"/>
  <c r="P12" i="3"/>
  <c r="O12" i="3"/>
  <c r="P11" i="3"/>
  <c r="O11" i="3"/>
  <c r="P10" i="3"/>
  <c r="O10" i="3"/>
  <c r="P9" i="3"/>
  <c r="O9" i="3"/>
  <c r="P8" i="3"/>
  <c r="O8" i="3"/>
  <c r="A8" i="3"/>
  <c r="H4" i="3"/>
  <c r="F2" i="3"/>
  <c r="J65" i="2"/>
  <c r="F2" i="2"/>
  <c r="H4" i="2"/>
  <c r="P57" i="2"/>
  <c r="O57" i="2"/>
  <c r="A57" i="2"/>
  <c r="P56" i="2"/>
  <c r="O56" i="2"/>
  <c r="A56" i="2"/>
  <c r="P55" i="2"/>
  <c r="O55" i="2"/>
  <c r="A55" i="2"/>
  <c r="P54" i="2"/>
  <c r="O54" i="2"/>
  <c r="A54" i="2"/>
  <c r="P53" i="2"/>
  <c r="O53" i="2"/>
  <c r="A53" i="2"/>
  <c r="P52" i="2"/>
  <c r="O52" i="2"/>
  <c r="A52" i="2"/>
  <c r="P51" i="2"/>
  <c r="O51" i="2"/>
  <c r="A51" i="2"/>
  <c r="P50" i="2"/>
  <c r="O50" i="2"/>
  <c r="A50" i="2"/>
  <c r="P49" i="2"/>
  <c r="O49" i="2"/>
  <c r="A49" i="2"/>
  <c r="P48" i="2"/>
  <c r="O48" i="2"/>
  <c r="A48" i="2"/>
  <c r="P47" i="2"/>
  <c r="O47" i="2"/>
  <c r="A47" i="2"/>
  <c r="P46" i="2"/>
  <c r="O46" i="2"/>
  <c r="A46" i="2"/>
  <c r="P45" i="2"/>
  <c r="O45" i="2"/>
  <c r="A45" i="2"/>
  <c r="P12" i="2"/>
  <c r="O12" i="2"/>
  <c r="P10" i="2"/>
  <c r="O10" i="2"/>
  <c r="P9" i="2"/>
  <c r="O9" i="2"/>
  <c r="P11" i="2"/>
  <c r="O11" i="2"/>
  <c r="A9" i="2"/>
  <c r="P8" i="2"/>
  <c r="O8" i="2"/>
  <c r="A8" i="2"/>
  <c r="A10" i="4" l="1"/>
  <c r="A11" i="4" s="1"/>
  <c r="A10" i="2"/>
  <c r="A10" i="9"/>
  <c r="A11" i="9"/>
  <c r="A12" i="9"/>
  <c r="A13" i="9"/>
  <c r="A12" i="8"/>
  <c r="A10" i="7"/>
  <c r="A9" i="6"/>
  <c r="A9" i="5"/>
  <c r="A9" i="3"/>
  <c r="A10" i="3" s="1"/>
  <c r="A11" i="2"/>
  <c r="A12" i="2" s="1"/>
  <c r="A48" i="1"/>
  <c r="A49" i="1"/>
  <c r="O49" i="1"/>
  <c r="P49" i="1"/>
  <c r="A50" i="1"/>
  <c r="O50" i="1"/>
  <c r="P50" i="1"/>
  <c r="A51" i="1"/>
  <c r="O51" i="1"/>
  <c r="P51" i="1"/>
  <c r="A52" i="1"/>
  <c r="O52" i="1"/>
  <c r="P52" i="1"/>
  <c r="A53" i="1"/>
  <c r="O53" i="1"/>
  <c r="P53" i="1"/>
  <c r="A54" i="1"/>
  <c r="O54" i="1"/>
  <c r="P54" i="1"/>
  <c r="A55" i="1"/>
  <c r="O55" i="1"/>
  <c r="P55" i="1"/>
  <c r="A56" i="1"/>
  <c r="O56" i="1"/>
  <c r="P56" i="1"/>
  <c r="A57" i="1"/>
  <c r="O57" i="1"/>
  <c r="P57" i="1"/>
  <c r="O8" i="1"/>
  <c r="O9" i="1"/>
  <c r="P9" i="1"/>
  <c r="A8" i="1"/>
  <c r="P8" i="1"/>
  <c r="A14" i="9" l="1"/>
  <c r="A13" i="8"/>
  <c r="A14" i="8" s="1"/>
  <c r="A11" i="7"/>
  <c r="A12" i="7" s="1"/>
  <c r="A10" i="6"/>
  <c r="A10" i="5"/>
  <c r="A11" i="3"/>
  <c r="A12" i="4"/>
  <c r="A13" i="2"/>
  <c r="A9" i="1"/>
  <c r="A10" i="1" s="1"/>
  <c r="A14" i="2" l="1"/>
  <c r="A15" i="2" s="1"/>
  <c r="A15" i="9"/>
  <c r="A15" i="8"/>
  <c r="A16" i="8"/>
  <c r="A13" i="7"/>
  <c r="A14" i="7"/>
  <c r="A11" i="6"/>
  <c r="A12" i="6"/>
  <c r="A11" i="5"/>
  <c r="A12" i="3"/>
  <c r="A13" i="4"/>
  <c r="A11" i="1"/>
  <c r="A12" i="5" l="1"/>
  <c r="A13" i="5" s="1"/>
  <c r="A16" i="9"/>
  <c r="A17" i="8"/>
  <c r="A15" i="7"/>
  <c r="A13" i="6"/>
  <c r="A13" i="3"/>
  <c r="A14" i="4"/>
  <c r="A15" i="4" s="1"/>
  <c r="A16" i="2"/>
  <c r="A12" i="1"/>
  <c r="A14" i="5" l="1"/>
  <c r="A15" i="5" s="1"/>
  <c r="A17" i="9"/>
  <c r="A18" i="8"/>
  <c r="A16" i="7"/>
  <c r="A14" i="6"/>
  <c r="A14" i="3"/>
  <c r="A16" i="4"/>
  <c r="A17" i="4" s="1"/>
  <c r="A18" i="4" s="1"/>
  <c r="A19" i="4" s="1"/>
  <c r="A17" i="2"/>
  <c r="A13" i="1"/>
  <c r="A19" i="8" l="1"/>
  <c r="A17" i="7"/>
  <c r="A18" i="7" s="1"/>
  <c r="A16" i="5"/>
  <c r="A17" i="5" s="1"/>
  <c r="A18" i="5" s="1"/>
  <c r="A18" i="9"/>
  <c r="A19" i="9" s="1"/>
  <c r="A20" i="9" s="1"/>
  <c r="A21" i="9" s="1"/>
  <c r="A20" i="8"/>
  <c r="A21" i="8" s="1"/>
  <c r="A22" i="8" s="1"/>
  <c r="A23" i="8" s="1"/>
  <c r="A24" i="8" s="1"/>
  <c r="A25" i="8" s="1"/>
  <c r="A26" i="8" s="1"/>
  <c r="A15" i="6"/>
  <c r="A15" i="3"/>
  <c r="A20" i="4"/>
  <c r="A21" i="4" s="1"/>
  <c r="A22" i="4" s="1"/>
  <c r="A18" i="2"/>
  <c r="A19" i="2" s="1"/>
  <c r="A20" i="2" s="1"/>
  <c r="A21" i="2" s="1"/>
  <c r="A22" i="2" s="1"/>
  <c r="A15" i="1"/>
  <c r="A14" i="1"/>
  <c r="A16" i="6" l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D59" i="6" s="1"/>
  <c r="A23" i="4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19" i="7"/>
  <c r="A20" i="7" s="1"/>
  <c r="A22" i="9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D59" i="9" s="1"/>
  <c r="A27" i="8"/>
  <c r="A21" i="7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19" i="5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16" i="3"/>
  <c r="A17" i="3" s="1"/>
  <c r="A23" i="2"/>
  <c r="A24" i="2" s="1"/>
  <c r="A25" i="2" s="1"/>
  <c r="A26" i="2" s="1"/>
  <c r="A27" i="2" s="1"/>
  <c r="A28" i="2" s="1"/>
  <c r="A16" i="1"/>
  <c r="A17" i="1" s="1"/>
  <c r="A42" i="4" l="1"/>
  <c r="A43" i="4" s="1"/>
  <c r="A44" i="4" s="1"/>
  <c r="A28" i="8"/>
  <c r="A29" i="8" s="1"/>
  <c r="A30" i="8" s="1"/>
  <c r="A31" i="8" s="1"/>
  <c r="A46" i="7"/>
  <c r="D59" i="7" s="1"/>
  <c r="A44" i="5"/>
  <c r="A45" i="5" s="1"/>
  <c r="A18" i="3"/>
  <c r="A19" i="3" s="1"/>
  <c r="A20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D59" i="3" s="1"/>
  <c r="A29" i="2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18" i="1"/>
  <c r="A19" i="1" s="1"/>
  <c r="A20" i="1" s="1"/>
  <c r="A21" i="1" s="1"/>
  <c r="D59" i="4" l="1"/>
  <c r="A32" i="8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3" i="2"/>
  <c r="A44" i="2" s="1"/>
  <c r="A22" i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/>
  <c r="D59" i="5"/>
  <c r="A45" i="8" l="1"/>
  <c r="A46" i="8" s="1"/>
  <c r="A46" i="1"/>
  <c r="A47" i="1" s="1"/>
  <c r="D59" i="1" s="1"/>
  <c r="D59" i="2"/>
  <c r="D59" i="8" l="1"/>
</calcChain>
</file>

<file path=xl/sharedStrings.xml><?xml version="1.0" encoding="utf-8"?>
<sst xmlns="http://schemas.openxmlformats.org/spreadsheetml/2006/main" count="2590" uniqueCount="1544">
  <si>
    <t>TT</t>
  </si>
  <si>
    <t>SDB</t>
  </si>
  <si>
    <t>SPC</t>
  </si>
  <si>
    <t>Địa chỉ</t>
  </si>
  <si>
    <t>S.nhà</t>
  </si>
  <si>
    <t>Tổ</t>
  </si>
  <si>
    <t>Hiệu trưởng</t>
  </si>
  <si>
    <t>Giáo viên chủ nhiệm :</t>
  </si>
  <si>
    <t xml:space="preserve">Ngày tháng năm sinh </t>
  </si>
  <si>
    <t>Nguyễn Thanh Hùng</t>
  </si>
  <si>
    <t>Ghi chú</t>
  </si>
  <si>
    <t>Họ và tên học sinh</t>
  </si>
  <si>
    <t>Nơi sinh
(Xã-Tỉnh)</t>
  </si>
  <si>
    <t>Họ và tên mẹ</t>
  </si>
  <si>
    <t>Họ và tên  cha</t>
  </si>
  <si>
    <t>Ấp</t>
  </si>
  <si>
    <t>Dân tộc</t>
  </si>
  <si>
    <t>Người lập bảng</t>
  </si>
  <si>
    <t>Năm sinh</t>
  </si>
  <si>
    <t>Tên</t>
  </si>
  <si>
    <t>Vĩnh Thạnh Trung, ngày  tháng 8 năm 20</t>
  </si>
  <si>
    <r>
      <t xml:space="preserve">PHÒNG GD&amp;ĐT HUYỆN CHÂU PHÚ
</t>
    </r>
    <r>
      <rPr>
        <b/>
        <sz val="11"/>
        <color theme="1"/>
        <rFont val="Times New Roman"/>
        <family val="1"/>
      </rPr>
      <t>TRƯỜNG THCS VĨNH THẠNH TRUNG</t>
    </r>
  </si>
  <si>
    <t>CỘNG HÒA XÃ HỘI CHỦ NGHĨA VIỆT NAM
Độc lập –Tự do-Hạnh phúc</t>
  </si>
  <si>
    <t>Giới tính  (nữ)</t>
  </si>
  <si>
    <t>DANH SÁCH HỌC SINH LỚP 9A1</t>
  </si>
  <si>
    <t>Trịnh Thị Thanh Trúc</t>
  </si>
  <si>
    <t>001/17</t>
  </si>
  <si>
    <t>09/2006</t>
  </si>
  <si>
    <t xml:space="preserve">Trần Thị Ngọc Ánh </t>
  </si>
  <si>
    <t>06/01/2006</t>
  </si>
  <si>
    <t>An Giang</t>
  </si>
  <si>
    <t xml:space="preserve">Trần Văn Liêm      </t>
  </si>
  <si>
    <t>Dương Thị Hoa</t>
  </si>
  <si>
    <t>Thạnh Lợi</t>
  </si>
  <si>
    <t>002/17</t>
  </si>
  <si>
    <t>Trần Đặng Thị Kim Cương</t>
  </si>
  <si>
    <t>21/09/2006</t>
  </si>
  <si>
    <t xml:space="preserve">Trần Anh Kiệt </t>
  </si>
  <si>
    <t>Đặng Thị Gìau</t>
  </si>
  <si>
    <t>Vĩnh Quới</t>
  </si>
  <si>
    <t>240/17</t>
  </si>
  <si>
    <t>Đào Nguyễn Minh Duy</t>
  </si>
  <si>
    <t>30/09/2006</t>
  </si>
  <si>
    <t>Đào Lâm Anh Phương</t>
  </si>
  <si>
    <t>Nguyễn Thị Dịp Thi</t>
  </si>
  <si>
    <t>Vĩnh Hưng</t>
  </si>
  <si>
    <t>241/17</t>
  </si>
  <si>
    <t>Bùi Thị Ngọc Duyên</t>
  </si>
  <si>
    <t>14/08/2006</t>
  </si>
  <si>
    <t xml:space="preserve"> không</t>
  </si>
  <si>
    <t>Bùi Thị Ngọc Huệ</t>
  </si>
  <si>
    <t>242/17</t>
  </si>
  <si>
    <t>Đoàn Xuân Phương Duyên</t>
  </si>
  <si>
    <t>21/04/2006</t>
  </si>
  <si>
    <t>Đoàn Thị Kim Phương</t>
  </si>
  <si>
    <t>Thạnh An</t>
  </si>
  <si>
    <t>004/17</t>
  </si>
  <si>
    <t>52/06</t>
  </si>
  <si>
    <t>Nguyễn Cao Kỳ Duyên</t>
  </si>
  <si>
    <t>30/04/2006</t>
  </si>
  <si>
    <t>Nguyễn Văn Mười</t>
  </si>
  <si>
    <t>Cao Thị Trúc Ly</t>
  </si>
  <si>
    <t>005/17</t>
  </si>
  <si>
    <t>48/06</t>
  </si>
  <si>
    <t>Nguyễn Thị Mỹ Duyên</t>
  </si>
  <si>
    <t>27/02/2006</t>
  </si>
  <si>
    <t>Nguyễn Văn Hoàng</t>
  </si>
  <si>
    <t>Nguyễn Thi Giào</t>
  </si>
  <si>
    <t>Vĩnh Phúc</t>
  </si>
  <si>
    <t>006/17</t>
  </si>
  <si>
    <t>06/2006</t>
  </si>
  <si>
    <t xml:space="preserve">Lê Phước Đạt </t>
  </si>
  <si>
    <t>10/02/2006</t>
  </si>
  <si>
    <t xml:space="preserve">Lê Phước Lành         </t>
  </si>
  <si>
    <t>Mai Thị Kim Tuyến</t>
  </si>
  <si>
    <t>007/17</t>
  </si>
  <si>
    <t>Nguyễn Quốc Định</t>
  </si>
  <si>
    <t>10/03/2006</t>
  </si>
  <si>
    <t>Nguyễn Văn Phương</t>
  </si>
  <si>
    <t>Nguyễn Thị Thúy</t>
  </si>
  <si>
    <t>246/17</t>
  </si>
  <si>
    <t>Phạm Phước Đức</t>
  </si>
  <si>
    <t>01/10/2006</t>
  </si>
  <si>
    <t xml:space="preserve">Phạm Chí Linh         </t>
  </si>
  <si>
    <t>Nguyễn Thị Ngọc Diễm</t>
  </si>
  <si>
    <t>009/17</t>
  </si>
  <si>
    <t>Phan Minh Huy</t>
  </si>
  <si>
    <t>07/05/2006</t>
  </si>
  <si>
    <t>Phan Phú Quới</t>
  </si>
  <si>
    <t>Phạm Thị Kim Oanh</t>
  </si>
  <si>
    <t>010/17</t>
  </si>
  <si>
    <t>Trịnh Chấn Hưng</t>
  </si>
  <si>
    <t>01/05/2006</t>
  </si>
  <si>
    <t xml:space="preserve">Trịnh Văn Phong Vị </t>
  </si>
  <si>
    <t>Huỳnh Thị Hiền</t>
  </si>
  <si>
    <t>397/17</t>
  </si>
  <si>
    <t>Lê Nguyên Khang</t>
  </si>
  <si>
    <t>14/06/2006</t>
  </si>
  <si>
    <t>Lê Trịnh Minh Thọ</t>
  </si>
  <si>
    <t>Phùng Thị Thanh An</t>
  </si>
  <si>
    <t>Viĩnh Phú</t>
  </si>
  <si>
    <t>013/17</t>
  </si>
  <si>
    <t>21/06</t>
  </si>
  <si>
    <t>Lục Vinh Khang</t>
  </si>
  <si>
    <t>Hoa</t>
  </si>
  <si>
    <t>26/03/2006</t>
  </si>
  <si>
    <t>Lục Chí Phát</t>
  </si>
  <si>
    <t>Nguyễn Thị Mộng Cầm</t>
  </si>
  <si>
    <t>Vĩnh Thuận</t>
  </si>
  <si>
    <t>014/17</t>
  </si>
  <si>
    <t>Bùi Trần Quang Khoa</t>
  </si>
  <si>
    <t>30/10/2006</t>
  </si>
  <si>
    <t xml:space="preserve">Bùi Trí Thức </t>
  </si>
  <si>
    <t>Trần Thị Dung</t>
  </si>
  <si>
    <t>252/17</t>
  </si>
  <si>
    <t>Nguyễn Bảo Kì</t>
  </si>
  <si>
    <t>15/10/2006</t>
  </si>
  <si>
    <t>Nguyễn Bảo Quốc</t>
  </si>
  <si>
    <t>Thái Thị Mỹ Tuyết</t>
  </si>
  <si>
    <t>820</t>
  </si>
  <si>
    <t>03</t>
  </si>
  <si>
    <t>015/17</t>
  </si>
  <si>
    <t>Nguyễn Sỹ Lam</t>
  </si>
  <si>
    <t>10/06/2006</t>
  </si>
  <si>
    <t xml:space="preserve">Nguyễn Quốc Huy </t>
  </si>
  <si>
    <t>Nguyễn Thị Ngọc Điệp</t>
  </si>
  <si>
    <t>Bình An</t>
  </si>
  <si>
    <t>255/17</t>
  </si>
  <si>
    <t>Nguyễn Hoàng Khánh Linh</t>
  </si>
  <si>
    <t>11/06/2006</t>
  </si>
  <si>
    <t>Phạm Hoài Tâm</t>
  </si>
  <si>
    <t>Nguyễn Thị Hồng Thắm</t>
  </si>
  <si>
    <t>Vĩnh Thuận</t>
  </si>
  <si>
    <t>018/17</t>
  </si>
  <si>
    <t>Nguyễn Phước Mỹ</t>
  </si>
  <si>
    <t>09/01/2006</t>
  </si>
  <si>
    <t xml:space="preserve">Nguyễn Thanh Dừa </t>
  </si>
  <si>
    <t>Nguyễn Thị Loan</t>
  </si>
  <si>
    <t>258/17</t>
  </si>
  <si>
    <t>Lê Thị Mỹ Ngân</t>
  </si>
  <si>
    <t>04/10/2006</t>
  </si>
  <si>
    <t>Lê Quan Vinh</t>
  </si>
  <si>
    <t>Huỳnh Thị Mai</t>
  </si>
  <si>
    <t>725</t>
  </si>
  <si>
    <t>24</t>
  </si>
  <si>
    <t>019/17</t>
  </si>
  <si>
    <t>Nguyễn Anh Nhàn</t>
  </si>
  <si>
    <t>10/01/2006</t>
  </si>
  <si>
    <t xml:space="preserve">Nguyễn Văn Lắm </t>
  </si>
  <si>
    <t>Trần Thị Hằng</t>
  </si>
  <si>
    <t>Bình Phú</t>
  </si>
  <si>
    <t>020/17</t>
  </si>
  <si>
    <t>Phan Ý Nhi</t>
  </si>
  <si>
    <t>25/11/2006</t>
  </si>
  <si>
    <t>Phan Văn Tiếp</t>
  </si>
  <si>
    <t xml:space="preserve">Văn Lệ Thúy      </t>
  </si>
  <si>
    <t>Vĩnh quới</t>
  </si>
  <si>
    <t>021/17</t>
  </si>
  <si>
    <t>04/2006</t>
  </si>
  <si>
    <t>Thiều Thị Yến Nhi</t>
  </si>
  <si>
    <t>Thiều Thị Trang</t>
  </si>
  <si>
    <t>023/17</t>
  </si>
  <si>
    <t>42/06</t>
  </si>
  <si>
    <t>Trần Thị Huỳnh Như</t>
  </si>
  <si>
    <t>16/04/2006</t>
  </si>
  <si>
    <t>Trần Văn Phương</t>
  </si>
  <si>
    <t>Lê Thị Bích Phượng</t>
  </si>
  <si>
    <t>260/17</t>
  </si>
  <si>
    <t>Trịnh Thị Huyền Nhung</t>
  </si>
  <si>
    <t>10/11/2006</t>
  </si>
  <si>
    <t xml:space="preserve">Trịnh Hoàng Phi      </t>
  </si>
  <si>
    <t>Nguyễn Thị Huyền</t>
  </si>
  <si>
    <t>026/17</t>
  </si>
  <si>
    <t>20/2006</t>
  </si>
  <si>
    <t xml:space="preserve">Võ Thị Y Phương </t>
  </si>
  <si>
    <t>30/07/2006</t>
  </si>
  <si>
    <t xml:space="preserve">Võ Trường Tồn        </t>
  </si>
  <si>
    <t>Đặng Thị Ánh Dương</t>
  </si>
  <si>
    <t>270/17</t>
  </si>
  <si>
    <t>Nguyễn Quốc Thái</t>
  </si>
  <si>
    <t>14/04/2006</t>
  </si>
  <si>
    <t>Nguyễn Công Huẫn</t>
  </si>
  <si>
    <t>Trịnh Thị Kim Hương</t>
  </si>
  <si>
    <t>404/17</t>
  </si>
  <si>
    <t>Nguyễn Ngọc Tiến</t>
  </si>
  <si>
    <t>02/12/2006</t>
  </si>
  <si>
    <t>Nguyễn Trung Kiên</t>
  </si>
  <si>
    <t>Đặng Thị Thái Thương</t>
  </si>
  <si>
    <t>Vĩnh Phúc(CD)</t>
  </si>
  <si>
    <t>030/17</t>
  </si>
  <si>
    <t>49/06</t>
  </si>
  <si>
    <t>Đoàn Trí Tình</t>
  </si>
  <si>
    <t>19/06/2006</t>
  </si>
  <si>
    <t>Đoàn Thanh Tâm</t>
  </si>
  <si>
    <t>Trần Thị Châu Pha</t>
  </si>
  <si>
    <t>Mỹ Thuận</t>
  </si>
  <si>
    <t>276/17</t>
  </si>
  <si>
    <t>Nguyễn Thị Ngọc Trân</t>
  </si>
  <si>
    <t>02/09/2005</t>
  </si>
  <si>
    <t>Không</t>
  </si>
  <si>
    <t>Nguyễn Thị Điểm</t>
  </si>
  <si>
    <t>389/19</t>
  </si>
  <si>
    <t>Võ Phạm Thùy Trang</t>
  </si>
  <si>
    <t>Nguyễn Thị Thùy Dương</t>
  </si>
  <si>
    <t>Bình An(VTT)</t>
  </si>
  <si>
    <t>268/17</t>
  </si>
  <si>
    <t>Nguyễn Thị Cẩm Tú</t>
  </si>
  <si>
    <t>03/11/2006</t>
  </si>
  <si>
    <t>Nguyễn Công Tấn</t>
  </si>
  <si>
    <t>Nguyễn Thị Cẩm Nhung</t>
  </si>
  <si>
    <t>031/17</t>
  </si>
  <si>
    <t>14/2006</t>
  </si>
  <si>
    <t>Đoàn Thị Bích Tuyền</t>
  </si>
  <si>
    <t>29/06/2006</t>
  </si>
  <si>
    <t>Đoàn Bảo Huy</t>
  </si>
  <si>
    <t>Phạm Thị Kim Cúc</t>
  </si>
  <si>
    <t>038/17</t>
  </si>
  <si>
    <t>101/06</t>
  </si>
  <si>
    <t>Huỳnh Thị Tiểu Vy</t>
  </si>
  <si>
    <t>Huỳnh Anh Tuấn</t>
  </si>
  <si>
    <t>Nguyễn Thị Huệ</t>
  </si>
  <si>
    <t>040/17</t>
  </si>
  <si>
    <t>46/06</t>
  </si>
  <si>
    <t>Phạm Đoàn Ngọc Như Ý</t>
  </si>
  <si>
    <t>25/09/2006</t>
  </si>
  <si>
    <t>Phạm Minh Kiệt</t>
  </si>
  <si>
    <t>Đoàn Thị Duyên</t>
  </si>
  <si>
    <t>Nguyễn Thị Hồng Tươi</t>
  </si>
  <si>
    <t>Nguyễn Văn Hồng Sơn</t>
  </si>
  <si>
    <t>Phan Ngọc Thủy</t>
  </si>
  <si>
    <t>DANH SÁCH HỌC SINH LỚP 9A2</t>
  </si>
  <si>
    <t>Năm học: 2020-2021</t>
  </si>
  <si>
    <t>Nguyễn Thị Yến Nhi</t>
  </si>
  <si>
    <t>86/16</t>
  </si>
  <si>
    <t>Nguyễn Gia Bảo</t>
  </si>
  <si>
    <t>03/11/2004</t>
  </si>
  <si>
    <t>Nguyễn Thanh Vũ</t>
  </si>
  <si>
    <t>Ngô Thị Tthu Thủy</t>
  </si>
  <si>
    <t>043/17</t>
  </si>
  <si>
    <t>Trịnh Thị Mỹ Duyên</t>
  </si>
  <si>
    <t>x</t>
  </si>
  <si>
    <t>05/05/2006</t>
  </si>
  <si>
    <t xml:space="preserve">Trịnh Minh Tân </t>
  </si>
  <si>
    <t>Phạm Thị Loan</t>
  </si>
  <si>
    <t>044/17</t>
  </si>
  <si>
    <t>31/06</t>
  </si>
  <si>
    <t>Lữ Phước Đạt</t>
  </si>
  <si>
    <t/>
  </si>
  <si>
    <t>31/12/2006</t>
  </si>
  <si>
    <t xml:space="preserve"> An Giang</t>
  </si>
  <si>
    <t>Lữ Bá Phước</t>
  </si>
  <si>
    <t>Nguyễn Thị Ngọc Dung</t>
  </si>
  <si>
    <t>045/17</t>
  </si>
  <si>
    <t>Nguyễn Thị Tâm Đoan</t>
  </si>
  <si>
    <t>16/06/2006</t>
  </si>
  <si>
    <t>Nguyễn Trung Thu</t>
  </si>
  <si>
    <t>Nguyễn Thị Bích Thủy</t>
  </si>
  <si>
    <t>Vĩnh Phú</t>
  </si>
  <si>
    <t>047/17</t>
  </si>
  <si>
    <t>Nguyễn Văn Hân</t>
  </si>
  <si>
    <t>16/08/2006</t>
  </si>
  <si>
    <t>Nguyễn Văn An</t>
  </si>
  <si>
    <t>Nguyễn Thị Khan</t>
  </si>
  <si>
    <t>390/19</t>
  </si>
  <si>
    <t>Đặng Hiếu</t>
  </si>
  <si>
    <t>10/05/2006</t>
  </si>
  <si>
    <t xml:space="preserve">An Giang </t>
  </si>
  <si>
    <t>Đặng Thanh Hoài</t>
  </si>
  <si>
    <t>Trương Thị Ánh Nguyệt</t>
  </si>
  <si>
    <t>048/17</t>
  </si>
  <si>
    <t>05/06</t>
  </si>
  <si>
    <t>Nguyễn Vĩnh Hòa</t>
  </si>
  <si>
    <t>30/05/2006</t>
  </si>
  <si>
    <t>Nguyễn Vĩnh Thuận</t>
  </si>
  <si>
    <t>Trần Thị Ngọc Phỉ</t>
  </si>
  <si>
    <t>049/17</t>
  </si>
  <si>
    <t>Đoàn Thị Mỹ Huyền</t>
  </si>
  <si>
    <t>06/03/2006</t>
  </si>
  <si>
    <t>Đoàn Thanh Lâm</t>
  </si>
  <si>
    <t>Nguyễn Thị Mỹ Dung</t>
  </si>
  <si>
    <t>Vĩnh Quí</t>
  </si>
  <si>
    <t>251/17</t>
  </si>
  <si>
    <t>Lương Hoàng Hưng</t>
  </si>
  <si>
    <t>09/12/2006</t>
  </si>
  <si>
    <t xml:space="preserve">Lương Hoàng Nghĩa </t>
  </si>
  <si>
    <t>Lê Thị Tuyết Trinh</t>
  </si>
  <si>
    <t>050/17</t>
  </si>
  <si>
    <t>08/06</t>
  </si>
  <si>
    <t xml:space="preserve">Đoàn Võ Thiên Hương </t>
  </si>
  <si>
    <t xml:space="preserve">Đoàn Chí Hiếu           </t>
  </si>
  <si>
    <t>Võ Thị Hồng Vân</t>
  </si>
  <si>
    <t>254/17</t>
  </si>
  <si>
    <t>Võ Minh Khánh</t>
  </si>
  <si>
    <t>18/03/2006</t>
  </si>
  <si>
    <t>Võ Minh Đức</t>
  </si>
  <si>
    <t>BùI Thị Kim Hương</t>
  </si>
  <si>
    <t>8</t>
  </si>
  <si>
    <t>Vĩnh Hòa</t>
  </si>
  <si>
    <t>052/17</t>
  </si>
  <si>
    <t>45/06</t>
  </si>
  <si>
    <t>Lê Thị Yến Khoa</t>
  </si>
  <si>
    <t>09/03/2006</t>
  </si>
  <si>
    <t>Lê Văn Tám</t>
  </si>
  <si>
    <t>Nguyễn Thị Nguyệt</t>
  </si>
  <si>
    <t>1</t>
  </si>
  <si>
    <t>Vĩnh Thuận</t>
  </si>
  <si>
    <t>407/17</t>
  </si>
  <si>
    <t>Võ Văn Kiệt</t>
  </si>
  <si>
    <t>22/12/2005</t>
  </si>
  <si>
    <t>Hồ Thị Phùng</t>
  </si>
  <si>
    <t>051/17</t>
  </si>
  <si>
    <t>43/06</t>
  </si>
  <si>
    <t>Võ Thị Thiên Kim</t>
  </si>
  <si>
    <t>29/09/2006</t>
  </si>
  <si>
    <t>Võ Duy Khánh</t>
  </si>
  <si>
    <t>Huỳnh Trúc Phương</t>
  </si>
  <si>
    <t>40a</t>
  </si>
  <si>
    <t>2</t>
  </si>
  <si>
    <t>053/17</t>
  </si>
  <si>
    <t>02/06</t>
  </si>
  <si>
    <t>Nguyễn Hoàng Lâm</t>
  </si>
  <si>
    <t>27/10/2006</t>
  </si>
  <si>
    <t>Nguyễn Tấn Mỹ</t>
  </si>
  <si>
    <t>Nguyễn Thị Thúy Vi</t>
  </si>
  <si>
    <t>055/17</t>
  </si>
  <si>
    <t>Võ Công Minh</t>
  </si>
  <si>
    <t>05/11/2006</t>
  </si>
  <si>
    <t>TPHCM</t>
  </si>
  <si>
    <t>Võ Văn Khoa</t>
  </si>
  <si>
    <t>Nguyễn Thị Phúc</t>
  </si>
  <si>
    <t>058/17</t>
  </si>
  <si>
    <t>17/06</t>
  </si>
  <si>
    <t>Vương Thị Linh Nhi</t>
  </si>
  <si>
    <t>15/01/2006</t>
  </si>
  <si>
    <t>Vương Quốc Việt</t>
  </si>
  <si>
    <t>Phạm Thị Thoa</t>
  </si>
  <si>
    <t>261/17</t>
  </si>
  <si>
    <t>Nguyễn Hoàng Oanh</t>
  </si>
  <si>
    <t>Nguyễn Văn Sắc</t>
  </si>
  <si>
    <t>Trần Thị Dùm</t>
  </si>
  <si>
    <t>061/17</t>
  </si>
  <si>
    <t>12/06</t>
  </si>
  <si>
    <t xml:space="preserve">Nguyễn Hồng Phát </t>
  </si>
  <si>
    <t>09/09/2006</t>
  </si>
  <si>
    <t xml:space="preserve">Nguyễn Văn Hồng       </t>
  </si>
  <si>
    <t>Nguyễn Thị Kiều</t>
  </si>
  <si>
    <t>262/17</t>
  </si>
  <si>
    <t>Nguyễn Thiên Phú</t>
  </si>
  <si>
    <t>29/04/2006</t>
  </si>
  <si>
    <t>Nguyễn Hoàng Hiệp</t>
  </si>
  <si>
    <t>Trần Thị Ngọc Bích</t>
  </si>
  <si>
    <t>263/17</t>
  </si>
  <si>
    <t>Nguyễn Trần Như Phụng</t>
  </si>
  <si>
    <t>30/12/2006</t>
  </si>
  <si>
    <t>Nguyễn Thị Trúc Loan</t>
  </si>
  <si>
    <t>400/18</t>
  </si>
  <si>
    <t>Tô Hoàng Phụng</t>
  </si>
  <si>
    <t>Tô Hoàng Hiển</t>
  </si>
  <si>
    <t>Võ Thị Dạng</t>
  </si>
  <si>
    <t>062/17</t>
  </si>
  <si>
    <t>80/06</t>
  </si>
  <si>
    <t>Nguyễn Thị Kim Phường</t>
  </si>
  <si>
    <t>14/10/2006</t>
  </si>
  <si>
    <t>Ngô Thị Thu Thủy</t>
  </si>
  <si>
    <t>222</t>
  </si>
  <si>
    <t>067/17</t>
  </si>
  <si>
    <t>18/06</t>
  </si>
  <si>
    <t>Lê Phạm Đức Thiệt</t>
  </si>
  <si>
    <t>25/04/2006</t>
  </si>
  <si>
    <t>Lê Văn Giang</t>
  </si>
  <si>
    <t>Phạm Thị Thúy Loan</t>
  </si>
  <si>
    <t>274/17</t>
  </si>
  <si>
    <t>Lương Thị Thanh Thúy</t>
  </si>
  <si>
    <t>12/06/2006</t>
  </si>
  <si>
    <t xml:space="preserve">Lương Quốc Tạo </t>
  </si>
  <si>
    <t>Lê Thị Bé Mười</t>
  </si>
  <si>
    <t>069/17</t>
  </si>
  <si>
    <t>33/06</t>
  </si>
  <si>
    <t>Lê Thị Anh Thư</t>
  </si>
  <si>
    <t>Nguyễn Thị Út</t>
  </si>
  <si>
    <t>267/17</t>
  </si>
  <si>
    <t>Nguyễn Thị Mỹ Tiên</t>
  </si>
  <si>
    <t>20/11/2006</t>
  </si>
  <si>
    <t xml:space="preserve">Nguyễn Pha Tràng   </t>
  </si>
  <si>
    <t>Lê Thị Tuyết Mai</t>
  </si>
  <si>
    <t>065/17</t>
  </si>
  <si>
    <t>16/06</t>
  </si>
  <si>
    <t>Lê Trung Tính</t>
  </si>
  <si>
    <t>Lê Trung Hiếu</t>
  </si>
  <si>
    <t>Nguyễn Thị Kim Xuân</t>
  </si>
  <si>
    <t>Kiên Giang</t>
  </si>
  <si>
    <t>3</t>
  </si>
  <si>
    <t>072/17</t>
  </si>
  <si>
    <t>37/06</t>
  </si>
  <si>
    <t>Lê Hoàng Uyên</t>
  </si>
  <si>
    <t>01/01/2006</t>
  </si>
  <si>
    <t>Lê Văn Dũng</t>
  </si>
  <si>
    <t>Quách Hòang Yến</t>
  </si>
  <si>
    <t>073/17</t>
  </si>
  <si>
    <t>09/06</t>
  </si>
  <si>
    <t>Lê Thị Tường Vi</t>
  </si>
  <si>
    <t>31/01/2006</t>
  </si>
  <si>
    <t>Lê Thanh Phong</t>
  </si>
  <si>
    <t>Lê Thị Gáy</t>
  </si>
  <si>
    <t>401/18</t>
  </si>
  <si>
    <t>Nguyễn Phúc Vinh</t>
  </si>
  <si>
    <t>Nguyễn Thái Nguyên</t>
  </si>
  <si>
    <t>Phạm Thị Tiên</t>
  </si>
  <si>
    <t>075/17</t>
  </si>
  <si>
    <t>Trần Nguyễn Thúy Vy</t>
  </si>
  <si>
    <t>Trần Phước Lèo</t>
  </si>
  <si>
    <t>Trần Thị Vàng</t>
  </si>
  <si>
    <t>Đặng Thị Diễm My</t>
  </si>
  <si>
    <t>Lê Thi Huyền Trân</t>
  </si>
  <si>
    <t>Vĩnh Qưới</t>
  </si>
  <si>
    <t>Bùi Thị Huỳnh Hương</t>
  </si>
  <si>
    <t>279/17</t>
  </si>
  <si>
    <t>32/06</t>
  </si>
  <si>
    <t>Nguyễn Thị Bình An</t>
  </si>
  <si>
    <t>08/12/2006</t>
  </si>
  <si>
    <t>Nguyễn Mạnh Cường</t>
  </si>
  <si>
    <t>Hoàng Thị Mận</t>
  </si>
  <si>
    <t>Trần Huy Bình</t>
  </si>
  <si>
    <t>29/08/2005</t>
  </si>
  <si>
    <t>Trần Quốc Minh</t>
  </si>
  <si>
    <t>Huỳnh Thị Tuyết Nhung</t>
  </si>
  <si>
    <t>282/17</t>
  </si>
  <si>
    <t>Nguyễn Thị Quỳnh Châm</t>
  </si>
  <si>
    <t>09/10/2006</t>
  </si>
  <si>
    <t>Nguyễn Văn Sơn</t>
  </si>
  <si>
    <t>Phạm Thị Nguyên</t>
  </si>
  <si>
    <t>Thạnh lợi</t>
  </si>
  <si>
    <t>04/06</t>
  </si>
  <si>
    <t>05/02/2006</t>
  </si>
  <si>
    <t>283/17</t>
  </si>
  <si>
    <t>76/06</t>
  </si>
  <si>
    <t>Trần Phước Duy</t>
  </si>
  <si>
    <t>24/09/2006</t>
  </si>
  <si>
    <t>Trần Văn Dũng</t>
  </si>
  <si>
    <t>Đinh Thị Mỹ Kiều</t>
  </si>
  <si>
    <t>284/17</t>
  </si>
  <si>
    <t>Phan Thị Thùy Dương</t>
  </si>
  <si>
    <t>16/07/2006</t>
  </si>
  <si>
    <t>Phan Phước Danh</t>
  </si>
  <si>
    <t>Quách Thùy Linh</t>
  </si>
  <si>
    <t>286/17</t>
  </si>
  <si>
    <t>60/06</t>
  </si>
  <si>
    <t>Nguyễn Thị Trúc Giang</t>
  </si>
  <si>
    <t>07/11/2006</t>
  </si>
  <si>
    <t>Nguyễn Tấn Cường</t>
  </si>
  <si>
    <t>Nguyễn Thị Nhẩn</t>
  </si>
  <si>
    <t>290/17</t>
  </si>
  <si>
    <t>22/06</t>
  </si>
  <si>
    <t>Nguyễn Văn Huy</t>
  </si>
  <si>
    <t>06/08/2006</t>
  </si>
  <si>
    <t>Nguyễn Thị Thai</t>
  </si>
  <si>
    <t>291/17</t>
  </si>
  <si>
    <t>Nguyễn Thị Như Huỳnh</t>
  </si>
  <si>
    <t>15/09/2006</t>
  </si>
  <si>
    <t xml:space="preserve">Nguyễn Văn Mến </t>
  </si>
  <si>
    <t>Nguyễn Thị Cẩm Liên</t>
  </si>
  <si>
    <t>06/04/2006</t>
  </si>
  <si>
    <t>085/17</t>
  </si>
  <si>
    <t>11/06</t>
  </si>
  <si>
    <t>Huỳnh Thị Diễm Hương</t>
  </si>
  <si>
    <t>18/02/2006</t>
  </si>
  <si>
    <t>Huỳnh Trung Tấn</t>
  </si>
  <si>
    <t>Huỳnh Thị Mỹ Hạnh</t>
  </si>
  <si>
    <t>293/17</t>
  </si>
  <si>
    <t>Lê Thiên Kim Hương</t>
  </si>
  <si>
    <t>05/07/2006</t>
  </si>
  <si>
    <t>Lê Quốc Chí</t>
  </si>
  <si>
    <t>Nguyễn Thị Trà My</t>
  </si>
  <si>
    <t>296/17</t>
  </si>
  <si>
    <t>Lương Hoàng Vĩ Khang</t>
  </si>
  <si>
    <t>24/07/2006</t>
  </si>
  <si>
    <t xml:space="preserve">Lương Bá Hải             </t>
  </si>
  <si>
    <t>Đoàn Thị Thắm</t>
  </si>
  <si>
    <t>325/17</t>
  </si>
  <si>
    <t>13/06</t>
  </si>
  <si>
    <t>Nguyễn Hữu Khiêm</t>
  </si>
  <si>
    <t>12/12/2006</t>
  </si>
  <si>
    <t>Nguyễn Văn Chức</t>
  </si>
  <si>
    <t>Huỳnh Thị Quyên</t>
  </si>
  <si>
    <t>297/17</t>
  </si>
  <si>
    <t>Trần Phúc Minh Khoa</t>
  </si>
  <si>
    <t>12/07/2006</t>
  </si>
  <si>
    <t>Trần Phúc Nguyên</t>
  </si>
  <si>
    <t>Huỳnh Thị Em</t>
  </si>
  <si>
    <t>294/17</t>
  </si>
  <si>
    <t>68/06</t>
  </si>
  <si>
    <t>Huỳnh Trung Kiên</t>
  </si>
  <si>
    <t>18/09/2006</t>
  </si>
  <si>
    <t>Huỳnh Văn Tám</t>
  </si>
  <si>
    <t>Phan Thị Thắm</t>
  </si>
  <si>
    <t>088/17</t>
  </si>
  <si>
    <t>01/06</t>
  </si>
  <si>
    <t>Huỳnh Tiết Liên</t>
  </si>
  <si>
    <t>24/10/2006</t>
  </si>
  <si>
    <t>Huỳnh Thiện Tại</t>
  </si>
  <si>
    <t>Nguyễn Thị Diệu</t>
  </si>
  <si>
    <t>089/17</t>
  </si>
  <si>
    <t>14/06</t>
  </si>
  <si>
    <t>Phạm Thị Kim Luyến</t>
  </si>
  <si>
    <t>01/09/2006</t>
  </si>
  <si>
    <t>Phạm Văn Tá</t>
  </si>
  <si>
    <t>Chu Thị Nguyên</t>
  </si>
  <si>
    <t>Vĩnh Phúc-TTCD</t>
  </si>
  <si>
    <t>093/17</t>
  </si>
  <si>
    <t>70/06</t>
  </si>
  <si>
    <t>Ngô Thị Mỹ Ngọc</t>
  </si>
  <si>
    <t>19/07/2006</t>
  </si>
  <si>
    <t>Ngô Văn Sĩ</t>
  </si>
  <si>
    <t>Lê Thị Kim Tiền</t>
  </si>
  <si>
    <t>094/17</t>
  </si>
  <si>
    <t>Cao Thị Ngọc Nhiều</t>
  </si>
  <si>
    <t>03/02/2006</t>
  </si>
  <si>
    <t>Cao Văn Lăng</t>
  </si>
  <si>
    <t>Nguyễn Thị Ngọc Cưng</t>
  </si>
  <si>
    <t>Mỹ Trung-Mỹ Phú</t>
  </si>
  <si>
    <t>Trần Nguyễn Anh Nhứt</t>
  </si>
  <si>
    <t>Trần Văn Chợ</t>
  </si>
  <si>
    <t>Nguyễn Thị Cẩm Bình</t>
  </si>
  <si>
    <t>Mỹ Thuận-MP</t>
  </si>
  <si>
    <t>Tăng Văn Phát</t>
  </si>
  <si>
    <t>01/06/2006</t>
  </si>
  <si>
    <t xml:space="preserve">Tăng Văn An               </t>
  </si>
  <si>
    <t>Trần Thị Chiểu</t>
  </si>
  <si>
    <t>Trần Duy Phúc</t>
  </si>
  <si>
    <t>28/04/2006</t>
  </si>
  <si>
    <t>Trần Văn Hưởng</t>
  </si>
  <si>
    <t>Ngô Thị Diệu Thanh</t>
  </si>
  <si>
    <t>Vĩnh Lợi</t>
  </si>
  <si>
    <t>100/17</t>
  </si>
  <si>
    <t>07/06</t>
  </si>
  <si>
    <t>Huỳnh Thị Bích Phượng</t>
  </si>
  <si>
    <t>24/01/2006</t>
  </si>
  <si>
    <t>Huỳnh Văn Nhản</t>
  </si>
  <si>
    <t>Trần Thị Kim Lộc</t>
  </si>
  <si>
    <t>102/17</t>
  </si>
  <si>
    <t>26/05</t>
  </si>
  <si>
    <t>Huỳnh Võ Hữu Tấn</t>
  </si>
  <si>
    <t>23/10/2005</t>
  </si>
  <si>
    <t>Huỳnh Thị Kim Loan</t>
  </si>
  <si>
    <t>110/17</t>
  </si>
  <si>
    <t>06/06</t>
  </si>
  <si>
    <t>Nguyễn Thị Thanh Thảo</t>
  </si>
  <si>
    <t>Nguyễn Văn Bình</t>
  </si>
  <si>
    <t>Lâm Thị Thanh Thúy</t>
  </si>
  <si>
    <t>Lê Huỳnh Minh Thư</t>
  </si>
  <si>
    <t>16/10/2006</t>
  </si>
  <si>
    <t>Lê Kim Vương</t>
  </si>
  <si>
    <t>Huỳnh Thị Kiều Trang</t>
  </si>
  <si>
    <t>105/17</t>
  </si>
  <si>
    <t>Trương Thị Thủy Tiên</t>
  </si>
  <si>
    <t>15/02/2006</t>
  </si>
  <si>
    <t>Trương Thanh Liêm</t>
  </si>
  <si>
    <t>Võ Thị Hồng Nhung</t>
  </si>
  <si>
    <t>Mỹ Bình-Mỹ Phú</t>
  </si>
  <si>
    <t>115/17</t>
  </si>
  <si>
    <t>Nguyễn Thị Tuyết Trinh</t>
  </si>
  <si>
    <t>19/03/2006</t>
  </si>
  <si>
    <t>Nguyễn Văn Được</t>
  </si>
  <si>
    <t>Lê Thị Bích Thủy</t>
  </si>
  <si>
    <t>108/17</t>
  </si>
  <si>
    <t>19/06</t>
  </si>
  <si>
    <t>Trần Thị Bích Tuyền</t>
  </si>
  <si>
    <t>21/07/2006</t>
  </si>
  <si>
    <t>Trần Thanh Tâm</t>
  </si>
  <si>
    <t>Đoàn Thị Hoàng Dung</t>
  </si>
  <si>
    <t>118/17</t>
  </si>
  <si>
    <t>Phan Kim Xuyến</t>
  </si>
  <si>
    <t>04/05/2006</t>
  </si>
  <si>
    <t>Phan Văn Tung</t>
  </si>
  <si>
    <t>119/17</t>
  </si>
  <si>
    <t>Võ Đoàn Như Ý</t>
  </si>
  <si>
    <t>Võ Văn Đức</t>
  </si>
  <si>
    <t>Đoàn Thị Sang</t>
  </si>
  <si>
    <t>120/17</t>
  </si>
  <si>
    <t>Dương Thị Kim Anh</t>
  </si>
  <si>
    <t>Dương Trường Công</t>
  </si>
  <si>
    <t>Lương Thị Bích Liễu</t>
  </si>
  <si>
    <t>122/17</t>
  </si>
  <si>
    <t>Trịnh Mai Chi</t>
  </si>
  <si>
    <t>Trịnh Đình Thụy</t>
  </si>
  <si>
    <t>Đặng Thị Cúc</t>
  </si>
  <si>
    <t>125/17</t>
  </si>
  <si>
    <t>108/06</t>
  </si>
  <si>
    <t>Hồ Minh Hiển</t>
  </si>
  <si>
    <t>Đồng Tháp</t>
  </si>
  <si>
    <t>Hồ Văn Thành</t>
  </si>
  <si>
    <t>Huỳnh Thị Bé</t>
  </si>
  <si>
    <t>Mỹ An(MP)</t>
  </si>
  <si>
    <t>127/17</t>
  </si>
  <si>
    <t>102/06</t>
  </si>
  <si>
    <t>Phạm Thị Vy Huyền</t>
  </si>
  <si>
    <t>19/05/2006</t>
  </si>
  <si>
    <t>Phạm Văn No</t>
  </si>
  <si>
    <t>Lê Thị Ngọc Huệ</t>
  </si>
  <si>
    <t>129/17</t>
  </si>
  <si>
    <t>24/06</t>
  </si>
  <si>
    <t>Mai Nguyễn Đăng Khoa</t>
  </si>
  <si>
    <t>15/06/2006</t>
  </si>
  <si>
    <t>Nguyễn Thị Màu</t>
  </si>
  <si>
    <t>131/17</t>
  </si>
  <si>
    <t>Nguyễn Bích Liên</t>
  </si>
  <si>
    <t>Nguyễn Văn Linh</t>
  </si>
  <si>
    <t>Trương Thị Quyển</t>
  </si>
  <si>
    <t>401/17</t>
  </si>
  <si>
    <t>Phạm Hữu Lộc</t>
  </si>
  <si>
    <t>11/09/2006</t>
  </si>
  <si>
    <t>Phạm Thanh Điền</t>
  </si>
  <si>
    <t>Nguyễn Ngọc Trinh</t>
  </si>
  <si>
    <t>133/17</t>
  </si>
  <si>
    <t>35/06</t>
  </si>
  <si>
    <t>Nguyễn Vũ Luân</t>
  </si>
  <si>
    <t>08/06/2006</t>
  </si>
  <si>
    <t>không</t>
  </si>
  <si>
    <t>Phạm Thị Trang</t>
  </si>
  <si>
    <t>299/17</t>
  </si>
  <si>
    <t>Lê Thị Kim Minh</t>
  </si>
  <si>
    <t>Lê Quốc Dũng</t>
  </si>
  <si>
    <t>Trần Thị Phượng</t>
  </si>
  <si>
    <t>300/17</t>
  </si>
  <si>
    <t>Phan Thị Ngọc Mỷ</t>
  </si>
  <si>
    <t>26/12/2006</t>
  </si>
  <si>
    <t>Phan Á Đông</t>
  </si>
  <si>
    <t>Ngô Thị Bích Tuyền</t>
  </si>
  <si>
    <t>136/17</t>
  </si>
  <si>
    <t>Khưu Nguyễn Đa Mỹ</t>
  </si>
  <si>
    <t>08/09/2006</t>
  </si>
  <si>
    <t xml:space="preserve">Khưu Lợi </t>
  </si>
  <si>
    <t>Nguyễn Thị Những</t>
  </si>
  <si>
    <t>301/17</t>
  </si>
  <si>
    <t>47/06</t>
  </si>
  <si>
    <t>Phạm Thành Nam</t>
  </si>
  <si>
    <t>08/08/2006</t>
  </si>
  <si>
    <t>Phạm Duy Phương</t>
  </si>
  <si>
    <t>139/17</t>
  </si>
  <si>
    <t>38/06</t>
  </si>
  <si>
    <t>Nguyễn Thị Mỹ Ngọc</t>
  </si>
  <si>
    <t>02/05/2006</t>
  </si>
  <si>
    <t>Phạm Thị Tuyết Mai</t>
  </si>
  <si>
    <t>Mỹ Trung</t>
  </si>
  <si>
    <t>141/17</t>
  </si>
  <si>
    <t>Trần Quý Nhẫn</t>
  </si>
  <si>
    <t>Trần Thanh Bình</t>
  </si>
  <si>
    <t>Bùi Tuyết Trinh</t>
  </si>
  <si>
    <t>399/17</t>
  </si>
  <si>
    <t>Bùi Thị Yến Nhi</t>
  </si>
  <si>
    <t>18/07/2006</t>
  </si>
  <si>
    <t>Bùi Thanh Phong</t>
  </si>
  <si>
    <t>Huỳnh Thị Út</t>
  </si>
  <si>
    <t>302/17</t>
  </si>
  <si>
    <t>54/06</t>
  </si>
  <si>
    <t>Nguyễn Thùy Nguyệt Nhi</t>
  </si>
  <si>
    <t>22/04/2006</t>
  </si>
  <si>
    <t>Nguyễn Văn Hải</t>
  </si>
  <si>
    <t>Nguyễn Thùy Nguyệt Linh</t>
  </si>
  <si>
    <t>303/17</t>
  </si>
  <si>
    <t>10/06</t>
  </si>
  <si>
    <t>Nguyễn Trọng Nhuận</t>
  </si>
  <si>
    <t>02/04/2006</t>
  </si>
  <si>
    <t xml:space="preserve">Nguyễn Trọng Nhân    </t>
  </si>
  <si>
    <t>Nguyễn Thị The</t>
  </si>
  <si>
    <t>304/17</t>
  </si>
  <si>
    <t>39/06</t>
  </si>
  <si>
    <t>Nguyễn Thị Huỳnh Như</t>
  </si>
  <si>
    <t>Nguyễn Hữu Toàn</t>
  </si>
  <si>
    <t>Nguyễn Thị Sáu</t>
  </si>
  <si>
    <t>142/17</t>
  </si>
  <si>
    <t>Nguyễn Thị Loan Như</t>
  </si>
  <si>
    <t>Nguyễn Tấn Lập</t>
  </si>
  <si>
    <t>Lê Thị Bích Thùy</t>
  </si>
  <si>
    <t>143/17</t>
  </si>
  <si>
    <t>Lê Minh Nhựt</t>
  </si>
  <si>
    <t>25/12/2006</t>
  </si>
  <si>
    <t>Lê Văn Hòa</t>
  </si>
  <si>
    <t>Nguyễn Thị Nhung</t>
  </si>
  <si>
    <t>144/17</t>
  </si>
  <si>
    <t>41/06</t>
  </si>
  <si>
    <t>Nguyễn Thị Thu Chi Ngân Phiếu</t>
  </si>
  <si>
    <t>18/10/2006</t>
  </si>
  <si>
    <t>Nguyễn Trung Thanh</t>
  </si>
  <si>
    <t>Nguyễn Thị Kim Chi</t>
  </si>
  <si>
    <t>185/16</t>
  </si>
  <si>
    <t>Trần Minh Phú</t>
  </si>
  <si>
    <t>14/08/2005</t>
  </si>
  <si>
    <t>Trần Kim Hoàng</t>
  </si>
  <si>
    <t>145/17</t>
  </si>
  <si>
    <t>Phạm Phi Phục</t>
  </si>
  <si>
    <t>28/09/2006</t>
  </si>
  <si>
    <t xml:space="preserve">Phạm Ngàn Sau </t>
  </si>
  <si>
    <t>Phạm Thị Tho</t>
  </si>
  <si>
    <t>307/17</t>
  </si>
  <si>
    <t>Nguyễn Thị Kim Phụng</t>
  </si>
  <si>
    <t>21/01/2006</t>
  </si>
  <si>
    <t>Nguyễn Trường Sanh</t>
  </si>
  <si>
    <t>Tây An</t>
  </si>
  <si>
    <t>146/17</t>
  </si>
  <si>
    <t>44/06</t>
  </si>
  <si>
    <t>Đoàn Duy Quang</t>
  </si>
  <si>
    <t>Đoàn Quang Trạng</t>
  </si>
  <si>
    <t>Phạm Dương Thanh Giang</t>
  </si>
  <si>
    <t>147/17</t>
  </si>
  <si>
    <t>Nguyễn Công Sang</t>
  </si>
  <si>
    <t>Nguyễn Công Bình</t>
  </si>
  <si>
    <t>Dương Thị Bé On</t>
  </si>
  <si>
    <t>308/17</t>
  </si>
  <si>
    <t>28/06</t>
  </si>
  <si>
    <t>Nguyễn Phúc Sang</t>
  </si>
  <si>
    <t>01/08/2006</t>
  </si>
  <si>
    <t>Nguyễn Tấn Tài</t>
  </si>
  <si>
    <t>Trần Thị Liền</t>
  </si>
  <si>
    <t>311/17</t>
  </si>
  <si>
    <t>50/06</t>
  </si>
  <si>
    <t>Lê Thị Thu Thảo</t>
  </si>
  <si>
    <t>16/03/2006</t>
  </si>
  <si>
    <t>Lê Văn Vui</t>
  </si>
  <si>
    <t>Trần Thị Cẩm Loan</t>
  </si>
  <si>
    <t>150/17</t>
  </si>
  <si>
    <t>90/06</t>
  </si>
  <si>
    <t>Phạm Liêm Thanh Thảo</t>
  </si>
  <si>
    <t>25/05/2006</t>
  </si>
  <si>
    <t>Phạm Thị Phường</t>
  </si>
  <si>
    <t>151/17</t>
  </si>
  <si>
    <t>Lê Quang Thịnh</t>
  </si>
  <si>
    <t>19/10/2006</t>
  </si>
  <si>
    <t>Lê Quang Bách</t>
  </si>
  <si>
    <t>Trần Thị Diễm My</t>
  </si>
  <si>
    <t>152/17</t>
  </si>
  <si>
    <t>Trương Ngọc Anh Thuy</t>
  </si>
  <si>
    <t>21/08/2006</t>
  </si>
  <si>
    <t>Trương Thanh Sang</t>
  </si>
  <si>
    <t>Trần Thị Thùy Anh</t>
  </si>
  <si>
    <t>153/17</t>
  </si>
  <si>
    <t>29/06</t>
  </si>
  <si>
    <t>Lư Ngọc Minh Thư</t>
  </si>
  <si>
    <t>Lư Tấn Phát</t>
  </si>
  <si>
    <t>Ngô Thị Ngọc Hân</t>
  </si>
  <si>
    <t>148/17</t>
  </si>
  <si>
    <t>91/06</t>
  </si>
  <si>
    <t>Phan Thị Kim Tiền</t>
  </si>
  <si>
    <t>06/05/2006</t>
  </si>
  <si>
    <t>Phan Thị Thu Đào</t>
  </si>
  <si>
    <t>309/17</t>
  </si>
  <si>
    <t>Phạm Trần Tới</t>
  </si>
  <si>
    <t>25/03/2006</t>
  </si>
  <si>
    <t>Phạm Duy Cần</t>
  </si>
  <si>
    <t>Trần Thị Kim Thúy</t>
  </si>
  <si>
    <t>312/17</t>
  </si>
  <si>
    <t>25/06</t>
  </si>
  <si>
    <t>Trần Thị Đoan Trang</t>
  </si>
  <si>
    <t>Trần Thanh Tân</t>
  </si>
  <si>
    <t>Phạm Thị Kim Cương</t>
  </si>
  <si>
    <t>Vĩnh Qúi</t>
  </si>
  <si>
    <t>154/17</t>
  </si>
  <si>
    <t>109/06</t>
  </si>
  <si>
    <t>Nguyễn Thị Ngọc Trâm</t>
  </si>
  <si>
    <t>Nguyễn Ngọc Tấm</t>
  </si>
  <si>
    <t>Phan Thanh Trúc</t>
  </si>
  <si>
    <t>314/17</t>
  </si>
  <si>
    <t>92/06</t>
  </si>
  <si>
    <t>Huỳnh Văn Trung</t>
  </si>
  <si>
    <t>12/05/2006</t>
  </si>
  <si>
    <t>Huỳnh Văn Triệu</t>
  </si>
  <si>
    <t>Phan Thị Hà</t>
  </si>
  <si>
    <t>400/17</t>
  </si>
  <si>
    <t>Huỳnh Ngọc Như Ý</t>
  </si>
  <si>
    <t>14/09/2006</t>
  </si>
  <si>
    <t>Huỳnh Văn Đông</t>
  </si>
  <si>
    <t>Huỳnh Thị Khanh Tướng</t>
  </si>
  <si>
    <t>Bình Chánh</t>
  </si>
  <si>
    <t>Phạm Thị Thanh Loan</t>
  </si>
  <si>
    <t>DANH SÁCH HỌC SINH LỚP 9A4</t>
  </si>
  <si>
    <t>DANH SÁCH HỌC SINH LỚP 9A5</t>
  </si>
  <si>
    <t>Nguyễn Thị Phương Mai</t>
  </si>
  <si>
    <t>44/16</t>
  </si>
  <si>
    <t>Châu Thị Kim Anh</t>
  </si>
  <si>
    <t>08/06/2005</t>
  </si>
  <si>
    <t>Châu Tuấn Dũng</t>
  </si>
  <si>
    <t>Đỗ Thị Huệ</t>
  </si>
  <si>
    <t>156/17</t>
  </si>
  <si>
    <t>Lê Nam Anh</t>
  </si>
  <si>
    <t>26/01/2006</t>
  </si>
  <si>
    <t>Lê Quang Vinh</t>
  </si>
  <si>
    <t>Võ Thị Mai</t>
  </si>
  <si>
    <t>12</t>
  </si>
  <si>
    <t>1A</t>
  </si>
  <si>
    <t>Mỹ Thuận</t>
  </si>
  <si>
    <t>161/17</t>
  </si>
  <si>
    <t>40/06</t>
  </si>
  <si>
    <t>Trần Thị Triệu Duy</t>
  </si>
  <si>
    <t>Ngô Hòa Bình</t>
  </si>
  <si>
    <t>162/17</t>
  </si>
  <si>
    <t>Ngô Nguyễn Định</t>
  </si>
  <si>
    <t>Nguyễn Văn Luận</t>
  </si>
  <si>
    <t>159/17</t>
  </si>
  <si>
    <t>Nguyễn Minh Đức</t>
  </si>
  <si>
    <t>02/01/2006</t>
  </si>
  <si>
    <t>Trần Văn Lộc</t>
  </si>
  <si>
    <t>Phan Thị Mộng Tuyền</t>
  </si>
  <si>
    <t>164/17</t>
  </si>
  <si>
    <t>Mai Trung Hải</t>
  </si>
  <si>
    <t>12/01/2006</t>
  </si>
  <si>
    <t>Mai Văn Thuận</t>
  </si>
  <si>
    <t>Võ Thị Trang</t>
  </si>
  <si>
    <t>Viĩnh Quới</t>
  </si>
  <si>
    <t>165/17</t>
  </si>
  <si>
    <t>78/06</t>
  </si>
  <si>
    <t>Lê Thị Thu Hằng</t>
  </si>
  <si>
    <t>Lê Thị Thu Nga</t>
  </si>
  <si>
    <t>739</t>
  </si>
  <si>
    <t>25</t>
  </si>
  <si>
    <t>249/17</t>
  </si>
  <si>
    <t>Nguyễn Trọng Hiếu</t>
  </si>
  <si>
    <t>05/08/2006</t>
  </si>
  <si>
    <t>Thiều Thị Cẩm Tú</t>
  </si>
  <si>
    <t>168/17</t>
  </si>
  <si>
    <t>15/2006</t>
  </si>
  <si>
    <t>Phan Thị Hồng</t>
  </si>
  <si>
    <t>13/03/2006</t>
  </si>
  <si>
    <t>Phan Văn Kiềm</t>
  </si>
  <si>
    <t>Lê Thị Mum</t>
  </si>
  <si>
    <t>170/17</t>
  </si>
  <si>
    <t>02/2006</t>
  </si>
  <si>
    <t>Phan Thị Ngọc Huyền</t>
  </si>
  <si>
    <t>Trần Phước Tấn</t>
  </si>
  <si>
    <t>Nguyễn Thị Xuân Thảo</t>
  </si>
  <si>
    <t>171/17</t>
  </si>
  <si>
    <t>Trần Phú Hưng</t>
  </si>
  <si>
    <t>14/02/2006</t>
  </si>
  <si>
    <t>Nguyễn Thanh Ngoan</t>
  </si>
  <si>
    <t>Lý Thị Hưởng</t>
  </si>
  <si>
    <t>868</t>
  </si>
  <si>
    <t>169/17</t>
  </si>
  <si>
    <t>05/2006</t>
  </si>
  <si>
    <t>Nguyễn Thị Ngọc Hương</t>
  </si>
  <si>
    <t>27/04/2006</t>
  </si>
  <si>
    <t>Phan Đức Tính</t>
  </si>
  <si>
    <t>Huỳnh Thị Kim Linh</t>
  </si>
  <si>
    <t>173/17</t>
  </si>
  <si>
    <t>08/2006</t>
  </si>
  <si>
    <t>Nguyễn Đăng Khoa</t>
  </si>
  <si>
    <t>13/02/2006</t>
  </si>
  <si>
    <t xml:space="preserve">Nguyễn Văn Dũng </t>
  </si>
  <si>
    <t>Phạm Hồng Phượng</t>
  </si>
  <si>
    <t>172/17</t>
  </si>
  <si>
    <t xml:space="preserve">Lương Thiện Hoàng   </t>
  </si>
  <si>
    <t>Đoàn Thị Lệ Trinh</t>
  </si>
  <si>
    <t>175/17</t>
  </si>
  <si>
    <t>31/2006</t>
  </si>
  <si>
    <t>Thiều Thêm Lộc</t>
  </si>
  <si>
    <t>Khưu Thị Kim Giấy</t>
  </si>
  <si>
    <t>176/17</t>
  </si>
  <si>
    <t>13/2006</t>
  </si>
  <si>
    <t>Phạm Thị Xuân Mai</t>
  </si>
  <si>
    <t>28/11/2006</t>
  </si>
  <si>
    <t>Nguyễn Thị Nguyền</t>
  </si>
  <si>
    <t>Thạnh Lọi</t>
  </si>
  <si>
    <t>178/17</t>
  </si>
  <si>
    <t>30/2006</t>
  </si>
  <si>
    <t>Lý Thị Tuyết Nghi</t>
  </si>
  <si>
    <t>Lý Nhân Giang</t>
  </si>
  <si>
    <t>Thiều Thị Mỹ Phượng</t>
  </si>
  <si>
    <t>179/17</t>
  </si>
  <si>
    <t>01/07/2006</t>
  </si>
  <si>
    <t>Nguyễn Huỳnh Quốc</t>
  </si>
  <si>
    <t>Nguyễn Ngọc Thơ</t>
  </si>
  <si>
    <t>181/17</t>
  </si>
  <si>
    <t>Nguyễn Thị Quỳnh Như</t>
  </si>
  <si>
    <t>22/07/2006</t>
  </si>
  <si>
    <t>Nguyễn Hùng Vũ</t>
  </si>
  <si>
    <t>Nguyễn Thị Hoa</t>
  </si>
  <si>
    <t>183/17</t>
  </si>
  <si>
    <t>58/06</t>
  </si>
  <si>
    <t>Lê Quang Kỳ Phong</t>
  </si>
  <si>
    <t>18/04/2006</t>
  </si>
  <si>
    <t>Lê Quang Tâm</t>
  </si>
  <si>
    <t>Nguyễn Thị Thủy Tiên</t>
  </si>
  <si>
    <t>748</t>
  </si>
  <si>
    <t>184/17</t>
  </si>
  <si>
    <t>Lê Kim Phụng</t>
  </si>
  <si>
    <t>17/05/2006</t>
  </si>
  <si>
    <t>Lê Thanh Nghĩa</t>
  </si>
  <si>
    <t>Trương Thị Hiền</t>
  </si>
  <si>
    <t>Thạnh Hòa</t>
  </si>
  <si>
    <t>185/17</t>
  </si>
  <si>
    <t>Lê Phạm Minh Quân</t>
  </si>
  <si>
    <t>07/09/2006</t>
  </si>
  <si>
    <t>Phạm Thị Kim Kha</t>
  </si>
  <si>
    <t>Vĩnh Quới</t>
  </si>
  <si>
    <t>402/17</t>
  </si>
  <si>
    <t>Nguyễn Hà Thắng</t>
  </si>
  <si>
    <t>Nguyễn Thanh Tâm</t>
  </si>
  <si>
    <t>Hà Thị Bích Đào</t>
  </si>
  <si>
    <t>190/17</t>
  </si>
  <si>
    <t>Nguyễn Gia Thịnh</t>
  </si>
  <si>
    <t>14/11/2006</t>
  </si>
  <si>
    <t xml:space="preserve">Nguyễn Văn Tâm </t>
  </si>
  <si>
    <t>Đoàn Lưu Vân</t>
  </si>
  <si>
    <t>470</t>
  </si>
  <si>
    <t>16</t>
  </si>
  <si>
    <t>275/17</t>
  </si>
  <si>
    <t>Lê Thị Kim Thùy</t>
  </si>
  <si>
    <t>16/11/2005</t>
  </si>
  <si>
    <t>Huỳnh Văn Đen</t>
  </si>
  <si>
    <t>Nguyễn Thị Ngọc Ánh</t>
  </si>
  <si>
    <t>191/17</t>
  </si>
  <si>
    <t>VH</t>
  </si>
  <si>
    <t>Nguyễn Thị Minh Thư</t>
  </si>
  <si>
    <t>24/04/2006</t>
  </si>
  <si>
    <t>Lê Văn Khanh</t>
  </si>
  <si>
    <t>Nguyễn Kim Hạnh</t>
  </si>
  <si>
    <t>Vĩnh Hòa</t>
  </si>
  <si>
    <t>186/17</t>
  </si>
  <si>
    <t>Lê Mỹ Tiên</t>
  </si>
  <si>
    <t>Lê Quang Cường</t>
  </si>
  <si>
    <t>Nguyễn Thị Hồng Loan</t>
  </si>
  <si>
    <t>188/17</t>
  </si>
  <si>
    <t>Huỳnh Thanh Toàn</t>
  </si>
  <si>
    <t>Huỳnh Phươngthanh</t>
  </si>
  <si>
    <t>192/17</t>
  </si>
  <si>
    <t>Trần Thị Trinh</t>
  </si>
  <si>
    <t>27/11/2006</t>
  </si>
  <si>
    <t>Trần Văn Trí</t>
  </si>
  <si>
    <t>Thiều Thị Thẩm</t>
  </si>
  <si>
    <t>269/17</t>
  </si>
  <si>
    <t>Cao Thanh Tuấn</t>
  </si>
  <si>
    <t>17/03/2006</t>
  </si>
  <si>
    <t>Cao Thanh Hùng</t>
  </si>
  <si>
    <t>Nguyễn Thị Diễm</t>
  </si>
  <si>
    <t>193/17</t>
  </si>
  <si>
    <t>Hà Quang Vinh</t>
  </si>
  <si>
    <t>02/03/2006</t>
  </si>
  <si>
    <t>Hà Thanh Tuấn</t>
  </si>
  <si>
    <t>Nguyễn Thị Thủy</t>
  </si>
  <si>
    <t>194/17</t>
  </si>
  <si>
    <t>Lâm Tuấn Vũ</t>
  </si>
  <si>
    <t>14/07/2006</t>
  </si>
  <si>
    <t>Lâm Minh Đông</t>
  </si>
  <si>
    <t>Nguyễn Thị Kim Sang</t>
  </si>
  <si>
    <t>408/17</t>
  </si>
  <si>
    <t>Cao Nguyễn Vy</t>
  </si>
  <si>
    <t>13/10/2005</t>
  </si>
  <si>
    <t xml:space="preserve">Kiên Giang </t>
  </si>
  <si>
    <t>195/17</t>
  </si>
  <si>
    <t>Huỳnh Pháp Ý</t>
  </si>
  <si>
    <t>18/06/2006</t>
  </si>
  <si>
    <t>Huỳnh Hồng Ngọc</t>
  </si>
  <si>
    <t>Đặng Thị Bé Năm</t>
  </si>
  <si>
    <t>196/17</t>
  </si>
  <si>
    <t>65/06</t>
  </si>
  <si>
    <t>Nguyễn Thị Như Ý</t>
  </si>
  <si>
    <t>Nguyễn Thanh Hoài</t>
  </si>
  <si>
    <t>Trần Thị Kiều Oanh</t>
  </si>
  <si>
    <t>DANH SÁCH HỌC SINH LỚP 9A6</t>
  </si>
  <si>
    <t>Lê Thị Tính</t>
  </si>
  <si>
    <t>124/16</t>
  </si>
  <si>
    <t>Nguyễn Thái An</t>
  </si>
  <si>
    <t>20/08/2005</t>
  </si>
  <si>
    <t>Nguyễn Đức Phương</t>
  </si>
  <si>
    <t>Thái Thị Quí</t>
  </si>
  <si>
    <t>37</t>
  </si>
  <si>
    <t>197/17</t>
  </si>
  <si>
    <t>Hà Phạm Minh Duẩn</t>
  </si>
  <si>
    <t>Hà Minh Điền</t>
  </si>
  <si>
    <t>478</t>
  </si>
  <si>
    <t>362/17</t>
  </si>
  <si>
    <t>Trần Trường Duy</t>
  </si>
  <si>
    <t>17/01/2006</t>
  </si>
  <si>
    <t>Trần Văn Lành</t>
  </si>
  <si>
    <t>Phạm Thị Mỹ</t>
  </si>
  <si>
    <t>198/17</t>
  </si>
  <si>
    <t>Phạm Thị Thùy Dương</t>
  </si>
  <si>
    <t>Phạm Huy Hoàng</t>
  </si>
  <si>
    <t>Lê Thị Bạch Tuyết</t>
  </si>
  <si>
    <t>214</t>
  </si>
  <si>
    <t>201/17</t>
  </si>
  <si>
    <t>Phạm Chí Hải</t>
  </si>
  <si>
    <t>16/01/2006</t>
  </si>
  <si>
    <t>Phạm Văn Lợi</t>
  </si>
  <si>
    <t>Lê Thị Út</t>
  </si>
  <si>
    <t>333</t>
  </si>
  <si>
    <t>Mỹ Trung</t>
  </si>
  <si>
    <t>202/17</t>
  </si>
  <si>
    <t>Võ Hoàng Kim Hương</t>
  </si>
  <si>
    <t>20/01/2006</t>
  </si>
  <si>
    <t>Võ Kim Hải</t>
  </si>
  <si>
    <t>Hoàng Thị Tâm</t>
  </si>
  <si>
    <t>204/17</t>
  </si>
  <si>
    <t>Lê Quốc Khánh</t>
  </si>
  <si>
    <t>23/08/2006</t>
  </si>
  <si>
    <t>Lê Than Hải</t>
  </si>
  <si>
    <t>Nguyễn Thị Nga</t>
  </si>
  <si>
    <t>135</t>
  </si>
  <si>
    <t>5</t>
  </si>
  <si>
    <t>205/17</t>
  </si>
  <si>
    <t>Lê Nguyễn Đức Khiêm</t>
  </si>
  <si>
    <t>02/09/2006</t>
  </si>
  <si>
    <t>Lê Thanh Sơn</t>
  </si>
  <si>
    <t>Nguyễn Thị Út Em</t>
  </si>
  <si>
    <t xml:space="preserve">Vĩnh Hòa </t>
  </si>
  <si>
    <t>207/17</t>
  </si>
  <si>
    <t>Phạm Anh Khôi</t>
  </si>
  <si>
    <t>17/07/2006</t>
  </si>
  <si>
    <t>Phạm Thanh Lợi</t>
  </si>
  <si>
    <t>1026A</t>
  </si>
  <si>
    <t>34</t>
  </si>
  <si>
    <t>208/17</t>
  </si>
  <si>
    <t>Đoàn Tấn Lợi</t>
  </si>
  <si>
    <t>Đoàn Thị Huệ</t>
  </si>
  <si>
    <t>Bình Thành</t>
  </si>
  <si>
    <t>Đỗ Thành Lý</t>
  </si>
  <si>
    <t>Đỗ Thành Mới</t>
  </si>
  <si>
    <t>Nguyễn Thị Nghiêm</t>
  </si>
  <si>
    <t>Long Hòa</t>
  </si>
  <si>
    <t>210/17</t>
  </si>
  <si>
    <t>Phan Phúc Huỳnh Mai</t>
  </si>
  <si>
    <t>04/07/2006</t>
  </si>
  <si>
    <t>Phan Phúc Truyền</t>
  </si>
  <si>
    <t>Phan Thị Thúy Hằng</t>
  </si>
  <si>
    <t>211/17</t>
  </si>
  <si>
    <t>Lê Đức Minh</t>
  </si>
  <si>
    <t>24/08/2006</t>
  </si>
  <si>
    <t>Lê Tấn Tài</t>
  </si>
  <si>
    <t>Lê Thanh Tam Giang</t>
  </si>
  <si>
    <t>212/17</t>
  </si>
  <si>
    <t>Trần Ngọc Diễm My</t>
  </si>
  <si>
    <t>24/03/2006</t>
  </si>
  <si>
    <t>Trần Thanh Dũng</t>
  </si>
  <si>
    <t>Trần Thị Tố Nga</t>
  </si>
  <si>
    <t>907</t>
  </si>
  <si>
    <t>30</t>
  </si>
  <si>
    <t>213/17</t>
  </si>
  <si>
    <t>Tống Hoài Nam</t>
  </si>
  <si>
    <t>Tống Văn Bé</t>
  </si>
  <si>
    <t>Trần Thị Đào</t>
  </si>
  <si>
    <t>176</t>
  </si>
  <si>
    <t>6</t>
  </si>
  <si>
    <t>214/17</t>
  </si>
  <si>
    <t>Trương Thành Nghĩa</t>
  </si>
  <si>
    <t>Trương Văn Lập</t>
  </si>
  <si>
    <t>Phạm Thị Ngọc Về</t>
  </si>
  <si>
    <t>215/17</t>
  </si>
  <si>
    <t>Nguyễn Thị Kim Nguyên</t>
  </si>
  <si>
    <t>Nguyễn Chí Trường</t>
  </si>
  <si>
    <t>26</t>
  </si>
  <si>
    <t>Mỹ An</t>
  </si>
  <si>
    <t>217/17</t>
  </si>
  <si>
    <t>Lê Trương Tuyết Nhi</t>
  </si>
  <si>
    <t>07/04/2006</t>
  </si>
  <si>
    <t>Lê Văn Phi</t>
  </si>
  <si>
    <t>Trương Thị Tuyết Lan</t>
  </si>
  <si>
    <t>219/17</t>
  </si>
  <si>
    <t>Phạm Tân Như</t>
  </si>
  <si>
    <t>Phạm Thanh Tâm</t>
  </si>
  <si>
    <t>Nguyễn Thị Kim Thiệt</t>
  </si>
  <si>
    <t>221/17</t>
  </si>
  <si>
    <t>Phan Phạm Minh Nhựt</t>
  </si>
  <si>
    <t>06/09/2006</t>
  </si>
  <si>
    <t>Phan Văn Độ</t>
  </si>
  <si>
    <t>Phạm Thanh Tuyền</t>
  </si>
  <si>
    <t>224/17</t>
  </si>
  <si>
    <t>Nguyễn Lê Thu Phương</t>
  </si>
  <si>
    <t>20/12/2006</t>
  </si>
  <si>
    <t>812</t>
  </si>
  <si>
    <t>27</t>
  </si>
  <si>
    <t>404/18</t>
  </si>
  <si>
    <t>Nguyễn Thị Hoài Phương</t>
  </si>
  <si>
    <t>Nguyễn Như Tuấn</t>
  </si>
  <si>
    <t>Nguyễn Thị Thu Thủy</t>
  </si>
  <si>
    <t>227/17</t>
  </si>
  <si>
    <t>Nguyễn Hiền Sĩ</t>
  </si>
  <si>
    <t>Nguyễn Chí Hiển</t>
  </si>
  <si>
    <t>Nguyễn Thị Ngọc Mãnh</t>
  </si>
  <si>
    <t>228/17</t>
  </si>
  <si>
    <t>Châu Huỳnh Nhựt Tân</t>
  </si>
  <si>
    <t>Châu Tuấn Hiền</t>
  </si>
  <si>
    <t>Huỳnh Ngọc Hiền</t>
  </si>
  <si>
    <t>230/17</t>
  </si>
  <si>
    <t>Nguyễn Hoàng Thái</t>
  </si>
  <si>
    <t>17/10/2006</t>
  </si>
  <si>
    <t>Nguyễn Minh Tân</t>
  </si>
  <si>
    <t>Mai Thị Tuyết Linh</t>
  </si>
  <si>
    <t>71/16</t>
  </si>
  <si>
    <t>10/07/2005</t>
  </si>
  <si>
    <t>Nguyễn Văn Tùng</t>
  </si>
  <si>
    <t>Trần Thị Hồng Thắm</t>
  </si>
  <si>
    <t>231/17</t>
  </si>
  <si>
    <t>Nguyễn Hữu Thịnh</t>
  </si>
  <si>
    <t>31/07/2006</t>
  </si>
  <si>
    <t>Nguyễn Cẩm Thư</t>
  </si>
  <si>
    <t>Lê Thị Thảo</t>
  </si>
  <si>
    <t>423</t>
  </si>
  <si>
    <t>14</t>
  </si>
  <si>
    <t>233/17</t>
  </si>
  <si>
    <t>Dương Ngọc Minh Thư</t>
  </si>
  <si>
    <t>12/10/2006</t>
  </si>
  <si>
    <t>Dương Bảo Toàn</t>
  </si>
  <si>
    <t>Nguyễn Thị Diễm Trang</t>
  </si>
  <si>
    <t>232/17</t>
  </si>
  <si>
    <t>Nguyễn Thị Kim Thùy</t>
  </si>
  <si>
    <t>11/10/2006</t>
  </si>
  <si>
    <t>Nguyễn Văn Nhịn</t>
  </si>
  <si>
    <t>Trương Thị Hồng Xuyên</t>
  </si>
  <si>
    <t>Vĩnh Hưng</t>
  </si>
  <si>
    <t>235/17</t>
  </si>
  <si>
    <t>Trần Thị Ngọc Trúc</t>
  </si>
  <si>
    <t>22/02/2006</t>
  </si>
  <si>
    <t>Trần Ngọc Ngân</t>
  </si>
  <si>
    <t>Nguyễn Thị Ánh Mai</t>
  </si>
  <si>
    <t>310/17</t>
  </si>
  <si>
    <t xml:space="preserve">Trương Nguyễn Mạnh Tường </t>
  </si>
  <si>
    <t>Angiang</t>
  </si>
  <si>
    <t>Trương Văn Tám</t>
  </si>
  <si>
    <t>Nguyễn Thiị Ngọc Hà</t>
  </si>
  <si>
    <t>236/17</t>
  </si>
  <si>
    <t>Âu Ngọc Vũ Vi</t>
  </si>
  <si>
    <t>Âu Văn Nhẩn</t>
  </si>
  <si>
    <t>Đặng Thị Tư</t>
  </si>
  <si>
    <t>315/17</t>
  </si>
  <si>
    <t>23/06</t>
  </si>
  <si>
    <t>Nguyễn Thế Vinh</t>
  </si>
  <si>
    <t>23/09/2006</t>
  </si>
  <si>
    <t>Nguyễn Bá Tài</t>
  </si>
  <si>
    <t>Đoàn Thị Diễm Phương</t>
  </si>
  <si>
    <t>403/18</t>
  </si>
  <si>
    <t>Trần Thị Thanh Xuân</t>
  </si>
  <si>
    <t>Trần Thạnh Phú</t>
  </si>
  <si>
    <t>Lê Thị Tuyền</t>
  </si>
  <si>
    <t>Phú Bình</t>
  </si>
  <si>
    <t>316/17</t>
  </si>
  <si>
    <t xml:space="preserve">Lương Gia Yến </t>
  </si>
  <si>
    <t>28/07/2006</t>
  </si>
  <si>
    <t xml:space="preserve">Lương Quyền </t>
  </si>
  <si>
    <t xml:space="preserve">Trương Thị Thaắm </t>
  </si>
  <si>
    <t>Vĩnh hưng</t>
  </si>
  <si>
    <t>10/10/2006</t>
  </si>
  <si>
    <t>27/09/2006</t>
  </si>
  <si>
    <t>04/12/2006</t>
  </si>
  <si>
    <t>DANH SÁCH HỌC SINH LỚP 9A7</t>
  </si>
  <si>
    <t>Lê Nguyên Khiêm</t>
  </si>
  <si>
    <t>317/17</t>
  </si>
  <si>
    <t>Lý Thị Trang Anh</t>
  </si>
  <si>
    <t>Lý Văn Tha</t>
  </si>
  <si>
    <t>Tô Thị Thanh Nguyên</t>
  </si>
  <si>
    <t>318/17</t>
  </si>
  <si>
    <t>Nguyễn Thị Vân Anh</t>
  </si>
  <si>
    <t>Nguyễn Ngọc Lợi</t>
  </si>
  <si>
    <t>Trịnh Thị Kim Bình</t>
  </si>
  <si>
    <t>319/17</t>
  </si>
  <si>
    <t>Võ Ngọc Bích</t>
  </si>
  <si>
    <t>Võ Ái Quốc</t>
  </si>
  <si>
    <t>Trần Dạ Thảo</t>
  </si>
  <si>
    <t>321/17</t>
  </si>
  <si>
    <t>Lê Quốc Đạt</t>
  </si>
  <si>
    <t>Lê Quốc Nguyên</t>
  </si>
  <si>
    <t>Hồ Thị Loan</t>
  </si>
  <si>
    <t>VĩnhThành</t>
  </si>
  <si>
    <t>320/17</t>
  </si>
  <si>
    <t>Châu Phước Duy</t>
  </si>
  <si>
    <t>Châu Anh Uy</t>
  </si>
  <si>
    <t>Bành Thị Mỹ Dung</t>
  </si>
  <si>
    <t>Bình Hòa</t>
  </si>
  <si>
    <t>326/17</t>
  </si>
  <si>
    <t>Hồ Đăng Khôi</t>
  </si>
  <si>
    <t>Hồ Văn Phước</t>
  </si>
  <si>
    <t>Nguyễn Thúy Ái</t>
  </si>
  <si>
    <t>420/17</t>
  </si>
  <si>
    <t>Lý Nguyễn Quỳnh Lê</t>
  </si>
  <si>
    <t>Lý Dương Thế Hùng</t>
  </si>
  <si>
    <t>Nguyễn Cao Cẩm Vân</t>
  </si>
  <si>
    <t>Vĩnh Tiến</t>
  </si>
  <si>
    <t>327/17</t>
  </si>
  <si>
    <t>34/06</t>
  </si>
  <si>
    <t>Huỳnh Tường Linh</t>
  </si>
  <si>
    <t>Huỳnh Huy Hà</t>
  </si>
  <si>
    <t>Nguyễn Thị Thanh Hà</t>
  </si>
  <si>
    <t>328/17</t>
  </si>
  <si>
    <t>La Phú Lộc</t>
  </si>
  <si>
    <t>La Phú Giang</t>
  </si>
  <si>
    <t>Trần Thanh Vân</t>
  </si>
  <si>
    <t>329/17</t>
  </si>
  <si>
    <t>55/06</t>
  </si>
  <si>
    <t>Phạm Công Luận</t>
  </si>
  <si>
    <t>Phạm Công Huy</t>
  </si>
  <si>
    <t>Nguyễn Thị Phán</t>
  </si>
  <si>
    <t>330/17</t>
  </si>
  <si>
    <t>Trương Đặng Hải My</t>
  </si>
  <si>
    <t>Trương Văn Hai</t>
  </si>
  <si>
    <t>Đặng Thị Minh Y</t>
  </si>
  <si>
    <t>331/17</t>
  </si>
  <si>
    <t>03/06</t>
  </si>
  <si>
    <t>Ngũ Thị Thanh Ngân</t>
  </si>
  <si>
    <t>Ngũ Phú Nhiều</t>
  </si>
  <si>
    <t>Nguyễn Thị Đỗ Quyên</t>
  </si>
  <si>
    <t>332/17</t>
  </si>
  <si>
    <t>27/06</t>
  </si>
  <si>
    <t>Nguyễn Thị Thanh Ngân</t>
  </si>
  <si>
    <t>Nguyễn Thanh Tuấn</t>
  </si>
  <si>
    <t>Nguyễn Thị Ngói</t>
  </si>
  <si>
    <t>333/17</t>
  </si>
  <si>
    <t>98/06</t>
  </si>
  <si>
    <t>Phạm Thị Ngân</t>
  </si>
  <si>
    <t>Phạm Văn Vinh</t>
  </si>
  <si>
    <t>Trần Thị Nguyên</t>
  </si>
  <si>
    <t>334/17</t>
  </si>
  <si>
    <t>82/06</t>
  </si>
  <si>
    <t>Huỳnh Thị Kim Ngọc</t>
  </si>
  <si>
    <t>Huỳnh Văn Châu</t>
  </si>
  <si>
    <t>Trần Thị Ngọc Ánh</t>
  </si>
  <si>
    <t>335/17</t>
  </si>
  <si>
    <t>Phạm Võ Hoàng Nhân</t>
  </si>
  <si>
    <t>Phạm Bé Nhứt</t>
  </si>
  <si>
    <t>Võ Thị Huyền</t>
  </si>
  <si>
    <t>336/17</t>
  </si>
  <si>
    <t>Phan Kim Oanh</t>
  </si>
  <si>
    <t>Phan Quốc Tuấn</t>
  </si>
  <si>
    <t>Trần Kim Phượng</t>
  </si>
  <si>
    <t>337/17</t>
  </si>
  <si>
    <t>Trần Ngọc Yến Phương</t>
  </si>
  <si>
    <t>Trần Văn Phúc</t>
  </si>
  <si>
    <t>Phan Thị Kim Yến</t>
  </si>
  <si>
    <t>341/17</t>
  </si>
  <si>
    <t>Phạm Trần Quang Thái</t>
  </si>
  <si>
    <t>Phạm Hồng Truyền</t>
  </si>
  <si>
    <t>Trần Thị Mành</t>
  </si>
  <si>
    <t>342/17</t>
  </si>
  <si>
    <t>Nguyễn Ngọc Thanh Thảo</t>
  </si>
  <si>
    <t>Nguyễn Thanh Cường</t>
  </si>
  <si>
    <t>343/17</t>
  </si>
  <si>
    <t>Lý Thị Kim Thoa</t>
  </si>
  <si>
    <t>Lý Thiện Tính</t>
  </si>
  <si>
    <t>Trần Thị Muội</t>
  </si>
  <si>
    <t>344/17</t>
  </si>
  <si>
    <t>Lữ Nguyễn Anh Thư</t>
  </si>
  <si>
    <t>Lữ Tấn Vũ</t>
  </si>
  <si>
    <t>Nguyễn Thị Thuyết</t>
  </si>
  <si>
    <t>345/17</t>
  </si>
  <si>
    <t>MP</t>
  </si>
  <si>
    <t>Nguyễn Thị Anh Thư</t>
  </si>
  <si>
    <t>Nguyễn Lam Sơn</t>
  </si>
  <si>
    <t>Bùi Thị Hồng Nhung</t>
  </si>
  <si>
    <t>346/17</t>
  </si>
  <si>
    <t>Phạm Anh Thư</t>
  </si>
  <si>
    <t>Phạm Quốc Huy</t>
  </si>
  <si>
    <t>Hồ Thị Mỹ Duyên</t>
  </si>
  <si>
    <t>338/17</t>
  </si>
  <si>
    <t>Huỳnh Thị Cẩm Tiên</t>
  </si>
  <si>
    <t>Huỳnh Văn Tư</t>
  </si>
  <si>
    <t>Nguyễn Thị Hận</t>
  </si>
  <si>
    <t>339/17</t>
  </si>
  <si>
    <t>Nguyễn Hoài Phúc Tiến</t>
  </si>
  <si>
    <t>Nguyễn Giang Linh</t>
  </si>
  <si>
    <t>Nguyễn Thị Tuyết Nga</t>
  </si>
  <si>
    <t>340/17</t>
  </si>
  <si>
    <t>Phạm Minh Tiến</t>
  </si>
  <si>
    <t>Phạm Văn Tuấn</t>
  </si>
  <si>
    <t>Nguyễn Thị Kim Lời</t>
  </si>
  <si>
    <t>347/17</t>
  </si>
  <si>
    <t>Phạm Trần Ngọc Trâm</t>
  </si>
  <si>
    <t>Phạm Văn Bằng</t>
  </si>
  <si>
    <t>Trần Thị Ngọc Sương</t>
  </si>
  <si>
    <t>348/17</t>
  </si>
  <si>
    <t>Trần Thị Huyền Trân</t>
  </si>
  <si>
    <t>Trần Thanh Nhân</t>
  </si>
  <si>
    <t>Lê Diệu Ngân</t>
  </si>
  <si>
    <t>349/17</t>
  </si>
  <si>
    <t>Dương Thị Thúy Vân</t>
  </si>
  <si>
    <t>Dương Thanh Hồng</t>
  </si>
  <si>
    <t>Nguyễn Thị Sang</t>
  </si>
  <si>
    <t>352/17</t>
  </si>
  <si>
    <t>63/06</t>
  </si>
  <si>
    <t>Nguyễn Cang Cường</t>
  </si>
  <si>
    <t>Nguyễn Thị Diễm Thúy</t>
  </si>
  <si>
    <t>350/17</t>
  </si>
  <si>
    <t>84/06</t>
  </si>
  <si>
    <t>Trần Nguyễn Thị Thảo Vi</t>
  </si>
  <si>
    <t>Nguyễn Văn Tài</t>
  </si>
  <si>
    <t>Trần Thị Xem</t>
  </si>
  <si>
    <t>351/17</t>
  </si>
  <si>
    <t>Nguyễn Mai Vy</t>
  </si>
  <si>
    <t>Nguyễn Thanh Minh</t>
  </si>
  <si>
    <t>Liên Châu Mai</t>
  </si>
  <si>
    <t>353/17</t>
  </si>
  <si>
    <t>Nguyễn Thùy Nhật Vy</t>
  </si>
  <si>
    <t>Nguyễn Phi Hùng (Chết)</t>
  </si>
  <si>
    <t>Thiều Thị Thu Nguyệt</t>
  </si>
  <si>
    <t>354/17</t>
  </si>
  <si>
    <t>Trần Thị Ngọc Vy</t>
  </si>
  <si>
    <t>Trần Phước Dũng</t>
  </si>
  <si>
    <t>Trần Thị Cẩm Lành</t>
  </si>
  <si>
    <t>355/17</t>
  </si>
  <si>
    <t>62/06</t>
  </si>
  <si>
    <t>Trương Thị Thúy Vy</t>
  </si>
  <si>
    <t>Trương Minh Thạnh</t>
  </si>
  <si>
    <t>Trương Thị Kim Phượng</t>
  </si>
  <si>
    <t>356/17</t>
  </si>
  <si>
    <t>Châu Văn Chí Vỹ</t>
  </si>
  <si>
    <t>Châu Thị Bé Được</t>
  </si>
  <si>
    <t>357/17</t>
  </si>
  <si>
    <t>Phan Gia Vỹ</t>
  </si>
  <si>
    <t>Phan Văn Tèo</t>
  </si>
  <si>
    <t>Nguyễn Thị Phượng</t>
  </si>
  <si>
    <t>DANH SÁCH HỌC SINH LỚP 9A8</t>
  </si>
  <si>
    <t>358/17</t>
  </si>
  <si>
    <t>Trần Ngọc Gia An</t>
  </si>
  <si>
    <t>Trần Bình Tuyên</t>
  </si>
  <si>
    <t>Nguyễn Thị Kim Ni</t>
  </si>
  <si>
    <t>793</t>
  </si>
  <si>
    <t>359/17</t>
  </si>
  <si>
    <t>Phạm Huỳnh Minh Anh</t>
  </si>
  <si>
    <t>Phạm Văn Sót</t>
  </si>
  <si>
    <t>Huỳnh Thị Anh Đào</t>
  </si>
  <si>
    <t>360/17</t>
  </si>
  <si>
    <t>Nguyễn Quốc Cường</t>
  </si>
  <si>
    <t>21/02/2006</t>
  </si>
  <si>
    <t>Nguyễn Thị Ngọc</t>
  </si>
  <si>
    <t>363/17</t>
  </si>
  <si>
    <t>Lê Huỳnh Đức</t>
  </si>
  <si>
    <t>Lê Phú Vinh</t>
  </si>
  <si>
    <t>Huỳnh Ngọc Hân</t>
  </si>
  <si>
    <t>364/17</t>
  </si>
  <si>
    <t>Nguyễn Thái Trọng Đức</t>
  </si>
  <si>
    <t>26/09/2006</t>
  </si>
  <si>
    <t>Nguyễn Thanh Sơn</t>
  </si>
  <si>
    <t>Trương Thái Phương</t>
  </si>
  <si>
    <t>361/17</t>
  </si>
  <si>
    <t>Nguyễn Huỳnh Thanh Duy</t>
  </si>
  <si>
    <t>Huỳnh Thị Hải Đường</t>
  </si>
  <si>
    <t>366/17</t>
  </si>
  <si>
    <t>Nguyễn Gia Hân</t>
  </si>
  <si>
    <t>Nguyễn Kiếm Cương</t>
  </si>
  <si>
    <t>Nguyễn Thị Yến</t>
  </si>
  <si>
    <t>765</t>
  </si>
  <si>
    <t>367/17</t>
  </si>
  <si>
    <t>Trần Trí Hùng</t>
  </si>
  <si>
    <t>27/08/2006</t>
  </si>
  <si>
    <t>Huỳnh Văn Nhóc</t>
  </si>
  <si>
    <t>Trần Thị Kim Chi</t>
  </si>
  <si>
    <t>368/17</t>
  </si>
  <si>
    <t>Nguyễn Vũ Thu Huyền</t>
  </si>
  <si>
    <t>Vũ Thị Quê</t>
  </si>
  <si>
    <t>369/17</t>
  </si>
  <si>
    <t>Nguyễn Hoàng Khanh</t>
  </si>
  <si>
    <t>Nguyễn Châu Phong</t>
  </si>
  <si>
    <t>Bùi Thiên Lý</t>
  </si>
  <si>
    <t>Vĩnh An</t>
  </si>
  <si>
    <t>370/17</t>
  </si>
  <si>
    <t>Lê Trần Đăng Khoa</t>
  </si>
  <si>
    <t>04/11/2006</t>
  </si>
  <si>
    <t>Lê Võ Quốc Châu</t>
  </si>
  <si>
    <t>Trần Thị Thùy Dung</t>
  </si>
  <si>
    <t>790</t>
  </si>
  <si>
    <t>21</t>
  </si>
  <si>
    <t>371/17</t>
  </si>
  <si>
    <t>Triệu Lê Thị Diệu Linh</t>
  </si>
  <si>
    <t>Triệu Văn Ngoan</t>
  </si>
  <si>
    <t>Lê Thị Xuân</t>
  </si>
  <si>
    <t>88</t>
  </si>
  <si>
    <t>372/17</t>
  </si>
  <si>
    <t>Nguyễn Thị Kim Ngân</t>
  </si>
  <si>
    <t>23/10/2006</t>
  </si>
  <si>
    <t>Nguyễn Văn Lành</t>
  </si>
  <si>
    <t>Lương Thị Nhan</t>
  </si>
  <si>
    <t>326</t>
  </si>
  <si>
    <t>11</t>
  </si>
  <si>
    <t>373/17</t>
  </si>
  <si>
    <t>Nguyễn Huyền Phương Nghi</t>
  </si>
  <si>
    <t>16/02/2006</t>
  </si>
  <si>
    <t>Nguyễn Văn Phùng</t>
  </si>
  <si>
    <t>Nguyễn Thị Thùy Linh</t>
  </si>
  <si>
    <t>64</t>
  </si>
  <si>
    <t>374/17</t>
  </si>
  <si>
    <t>Lâm Thị Mỹ Ngọc</t>
  </si>
  <si>
    <t>20/02/2006</t>
  </si>
  <si>
    <t>Lâm Minh Trí</t>
  </si>
  <si>
    <t>Châu Thị Lam</t>
  </si>
  <si>
    <t>375/17</t>
  </si>
  <si>
    <t>Lưu Thị Như Ngọc</t>
  </si>
  <si>
    <t>14/12/2006</t>
  </si>
  <si>
    <t>Lưu Hồng Đức</t>
  </si>
  <si>
    <t>Nguyễn Thị Thanh Hương</t>
  </si>
  <si>
    <t>153</t>
  </si>
  <si>
    <t>06</t>
  </si>
  <si>
    <t>376/17</t>
  </si>
  <si>
    <t>Nguyễn Trung Nguyên</t>
  </si>
  <si>
    <t>Nguyễn Trường Giang</t>
  </si>
  <si>
    <t>Tô Thị Bi</t>
  </si>
  <si>
    <t>1049</t>
  </si>
  <si>
    <t>377/17</t>
  </si>
  <si>
    <t>Lê Thị Yến Nhi</t>
  </si>
  <si>
    <t>11/02/2006</t>
  </si>
  <si>
    <t>Lê Văn Trung</t>
  </si>
  <si>
    <t>Nguyễn Thị Tươi</t>
  </si>
  <si>
    <t>378/17</t>
  </si>
  <si>
    <t>Nguyễn Thị Hạnh Nhi</t>
  </si>
  <si>
    <t>23/11/2006</t>
  </si>
  <si>
    <t>Nguyễn Thái Phương</t>
  </si>
  <si>
    <t>Huỳnh Thị Kim Hạnh</t>
  </si>
  <si>
    <t>953</t>
  </si>
  <si>
    <t>379/17</t>
  </si>
  <si>
    <t>Đinh Thị Huỳnh Như</t>
  </si>
  <si>
    <t>Đinh Công Bá</t>
  </si>
  <si>
    <t>Nguyễn Thị Thanh Trúc</t>
  </si>
  <si>
    <t>380/17</t>
  </si>
  <si>
    <t>Lê Thị Quỳnh Như</t>
  </si>
  <si>
    <t>02/07/2006</t>
  </si>
  <si>
    <t>Lê Thanh Huyền</t>
  </si>
  <si>
    <t>588</t>
  </si>
  <si>
    <t>20</t>
  </si>
  <si>
    <t>381/17</t>
  </si>
  <si>
    <t>Phạm Thị Ngọc Như</t>
  </si>
  <si>
    <t>Phạm Tấn Tài</t>
  </si>
  <si>
    <t>Phạm Thị Tuyết Ngọc</t>
  </si>
  <si>
    <t>382/17</t>
  </si>
  <si>
    <t>Lê Quang Sang</t>
  </si>
  <si>
    <t>06/10/2006</t>
  </si>
  <si>
    <t>Lê Thanh Hạnh</t>
  </si>
  <si>
    <t>Lê Thị Cà Em</t>
  </si>
  <si>
    <t>385/17</t>
  </si>
  <si>
    <t>Trương Quốc Thắng</t>
  </si>
  <si>
    <t>Trương Thành Nghiệp</t>
  </si>
  <si>
    <t>Nguyễn Thị Trúc Lệ</t>
  </si>
  <si>
    <t>405/17</t>
  </si>
  <si>
    <t>Nguyễn Anh Thơ</t>
  </si>
  <si>
    <t>Nguyễn Văn Đệ</t>
  </si>
  <si>
    <t>Trương Thị Len</t>
  </si>
  <si>
    <t>383/17</t>
  </si>
  <si>
    <t>Trần Thị Cẩm Tiên</t>
  </si>
  <si>
    <t>28/9/2006</t>
  </si>
  <si>
    <t>Trần Thanh Tú</t>
  </si>
  <si>
    <t>Lê Thị Tuyết Trang</t>
  </si>
  <si>
    <t>Mỹ An</t>
  </si>
  <si>
    <t>386/17</t>
  </si>
  <si>
    <t>Nguyễn Thị Thảo Trang</t>
  </si>
  <si>
    <t>03/01/2006</t>
  </si>
  <si>
    <t>Nguyễn Văn Quang</t>
  </si>
  <si>
    <t>Lý Thị Hồng Loan</t>
  </si>
  <si>
    <t>387/17</t>
  </si>
  <si>
    <t>Lâm Huỳnh Minh Triết</t>
  </si>
  <si>
    <t>Lâm Hoàng Trung</t>
  </si>
  <si>
    <t>Huỳnh Thị Thu Thỏa</t>
  </si>
  <si>
    <t>Vĩnh phú</t>
  </si>
  <si>
    <t>388/17</t>
  </si>
  <si>
    <t>Phan Thị Mỹ Trinh</t>
  </si>
  <si>
    <t>17/09/2006</t>
  </si>
  <si>
    <t>Phan Quốc Trung</t>
  </si>
  <si>
    <t>Lê Thị Mỹ Thuận</t>
  </si>
  <si>
    <t>389/17</t>
  </si>
  <si>
    <t>Hồ Thị Mỹ Trúc</t>
  </si>
  <si>
    <t>Hồ Minh Phụng</t>
  </si>
  <si>
    <t>Nguyễn Thị Mỹ Hòa</t>
  </si>
  <si>
    <t>390/17</t>
  </si>
  <si>
    <t>Lê Huỳnh Minh Trung</t>
  </si>
  <si>
    <t>Lê Minh Hiền</t>
  </si>
  <si>
    <t>Nguyễn Thị Thanh Thúy</t>
  </si>
  <si>
    <t>23</t>
  </si>
  <si>
    <t>384/17</t>
  </si>
  <si>
    <t>Trần Gia Tuệ</t>
  </si>
  <si>
    <t>Trần Minh Phụng</t>
  </si>
  <si>
    <t>Lê Thị Đẹp</t>
  </si>
  <si>
    <t>228</t>
  </si>
  <si>
    <t>391/17</t>
  </si>
  <si>
    <t>Nguyễn Thị Vàng</t>
  </si>
  <si>
    <t>Nguyễn Hoàng Hoanh</t>
  </si>
  <si>
    <t>Đặng Thị Tuyết Cương</t>
  </si>
  <si>
    <t>392/17</t>
  </si>
  <si>
    <t>Phan Thị Ánh Xuân</t>
  </si>
  <si>
    <t>Phan Quốc Hùng</t>
  </si>
  <si>
    <t>Trần Ngọc Nhi</t>
  </si>
  <si>
    <t>1039</t>
  </si>
  <si>
    <t>35</t>
  </si>
  <si>
    <t>393/17</t>
  </si>
  <si>
    <t>Lê Ngọc Như Ý</t>
  </si>
  <si>
    <t>06/07/2006</t>
  </si>
  <si>
    <t>Lê Trần Dũng</t>
  </si>
  <si>
    <t>Nguyễn Thị Tuyết Vân</t>
  </si>
  <si>
    <t>457</t>
  </si>
  <si>
    <t>395/17</t>
  </si>
  <si>
    <t>Nguyễn Trần Như Ý</t>
  </si>
  <si>
    <t>Nguyễn Minh Tài</t>
  </si>
  <si>
    <t>Trần Thị Thu Trang</t>
  </si>
  <si>
    <t>294</t>
  </si>
  <si>
    <t>396/17</t>
  </si>
  <si>
    <t>Tống Thị Kim Yến</t>
  </si>
  <si>
    <t>25/07/2006</t>
  </si>
  <si>
    <t>Tống Văn Tồn</t>
  </si>
  <si>
    <t>Nguyễn Thị Nguyên</t>
  </si>
  <si>
    <t>615</t>
  </si>
  <si>
    <t>DANH SÁCH HỌC SINH LỚP 9</t>
  </si>
  <si>
    <t>Huỳnh Thị Kiều Vy</t>
  </si>
  <si>
    <t>18/6/2006</t>
  </si>
  <si>
    <t>Tân Hưng Đông-Cà Mau</t>
  </si>
  <si>
    <t>Huỳnh Minh Mẫn</t>
  </si>
  <si>
    <t>Huỳnh Thị Nga</t>
  </si>
  <si>
    <t>Vĩnh Quí(VTT)</t>
  </si>
  <si>
    <t>Vào lớp</t>
  </si>
  <si>
    <t>Nguyễn Ngọc Trâm Anh</t>
  </si>
  <si>
    <t>31/7/2006</t>
  </si>
  <si>
    <t>Nguyễn Mạnh Hùng</t>
  </si>
  <si>
    <t>Nguyễn Thị Kim Nhung</t>
  </si>
  <si>
    <t>Vĩnh BìnhVTT)</t>
  </si>
  <si>
    <t>9A3</t>
  </si>
  <si>
    <t>HS chuyển đến</t>
  </si>
  <si>
    <t>DANH SÁCH HỌC SINH LỚP 9A3</t>
  </si>
  <si>
    <t xml:space="preserve">Lương Thị Mỹ Kim </t>
  </si>
  <si>
    <t>Nguyễn Thị Hồng Hạnh</t>
  </si>
  <si>
    <t>Nguyễn Thanh Hồng(chết)</t>
  </si>
  <si>
    <t>Thiều Phong Phú (chết)</t>
  </si>
  <si>
    <t>Phạm Sỉ Ghi (chết)</t>
  </si>
  <si>
    <t>Dân tộc
(chăm,khmer,Hoa…)</t>
  </si>
  <si>
    <t>Lê Hửu Chí</t>
  </si>
  <si>
    <t>Thiều Thanh Được</t>
  </si>
  <si>
    <t>420/19</t>
  </si>
  <si>
    <t>06/11/2006</t>
  </si>
  <si>
    <t>Võ Phạm Như Tiển</t>
  </si>
  <si>
    <t>Phạm Thị Huỳnh Chăm</t>
  </si>
  <si>
    <t>19/3/2006</t>
  </si>
  <si>
    <t>Phạm Hữu Tài</t>
  </si>
  <si>
    <t>Phan Thị Ngọc Phương</t>
  </si>
  <si>
    <t>Thạnh Lợi(VTT)</t>
  </si>
  <si>
    <t xml:space="preserve">  </t>
  </si>
  <si>
    <t>03/09/2006</t>
  </si>
  <si>
    <t>Đặng văn Di</t>
  </si>
  <si>
    <t>11/02/2005</t>
  </si>
  <si>
    <t>418/19</t>
  </si>
  <si>
    <t>02/10/2006</t>
  </si>
  <si>
    <t>03/07/2006</t>
  </si>
  <si>
    <t>Võ Văn Bãy</t>
  </si>
  <si>
    <t>Trần Thị Hồng Thanh</t>
  </si>
  <si>
    <t>599a</t>
  </si>
  <si>
    <t>Mai Hửu Xuân</t>
  </si>
  <si>
    <t>460/20</t>
  </si>
  <si>
    <t>461/20</t>
  </si>
  <si>
    <t>462/20</t>
  </si>
  <si>
    <t>03/16</t>
  </si>
  <si>
    <t>095/17</t>
  </si>
  <si>
    <t>097/17</t>
  </si>
  <si>
    <t>099/17</t>
  </si>
  <si>
    <t>413/19</t>
  </si>
  <si>
    <t>Bản chính thức</t>
  </si>
  <si>
    <t>Huỳnh Thị Lang Chi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</si>
</sst>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d/m/yyyy;@"/>
  </numFmts>
  <fonts count="2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4"/>
      <color theme="1"/>
      <name val="Times New Roman"/>
      <family val="1"/>
    </font>
    <font>
      <b/>
      <sz val="14"/>
      <color theme="1"/>
      <name val="Times New Roman"/>
      <family val="1"/>
    </font>
    <font>
      <sz val="7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3"/>
      <name val="Times New Roman"/>
      <family val="1"/>
    </font>
    <font>
      <sz val="13"/>
      <name val="Times New Roman"/>
      <family val="1"/>
    </font>
    <font>
      <sz val="12"/>
      <color indexed="8"/>
      <name val="Times New Roman"/>
      <family val="1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Times New Roman"/>
      <family val="1"/>
    </font>
    <font>
      <b/>
      <sz val="14"/>
      <color rgb="FFFF0000"/>
      <name val="Times New Roman"/>
      <family val="1"/>
    </font>
    <font>
      <sz val="12"/>
      <color rgb="FF0000FF"/>
      <name val="Times New Roman"/>
      <family val="1"/>
    </font>
    <font>
      <b/>
      <sz val="11"/>
      <color rgb="FF0000FF"/>
      <name val="Calibri"/>
      <family val="2"/>
      <scheme val="minor"/>
    </font>
    <font>
      <sz val="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</borders>
  <cellStyleXfs count="17">
    <xf numFmtId="0" fontId="0" fillId="0" borderId="0"/>
    <xf numFmtId="0" fontId="10" fillId="0" borderId="0"/>
    <xf numFmtId="0" fontId="10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</cellStyleXfs>
  <cellXfs count="109">
    <xf numFmtId="0" fontId="0" fillId="0" borderId="0" xfId="0"/>
    <xf numFmtId="0" fontId="1" fillId="0" borderId="0" xfId="0" applyNumberFormat="1" applyFont="1" applyAlignment="1" applyProtection="1">
      <alignment vertical="center" shrinkToFit="1"/>
      <protection locked="0"/>
    </xf>
    <xf numFmtId="0" fontId="0" fillId="0" borderId="0" xfId="0" applyNumberFormat="1" applyAlignment="1" applyProtection="1">
      <alignment shrinkToFit="1"/>
      <protection locked="0"/>
    </xf>
    <xf numFmtId="0" fontId="2" fillId="0" borderId="0" xfId="0" applyNumberFormat="1" applyFont="1" applyAlignment="1" applyProtection="1">
      <alignment vertical="center" shrinkToFit="1"/>
      <protection locked="0"/>
    </xf>
    <xf numFmtId="0" fontId="3" fillId="0" borderId="0" xfId="0" applyNumberFormat="1" applyFont="1" applyAlignment="1" applyProtection="1">
      <alignment vertical="center" shrinkToFit="1"/>
      <protection locked="0"/>
    </xf>
    <xf numFmtId="0" fontId="4" fillId="0" borderId="0" xfId="0" applyNumberFormat="1" applyFont="1" applyAlignment="1" applyProtection="1">
      <alignment vertical="center" shrinkToFit="1"/>
      <protection locked="0"/>
    </xf>
    <xf numFmtId="0" fontId="4" fillId="0" borderId="0" xfId="0" applyNumberFormat="1" applyFont="1" applyAlignment="1" applyProtection="1">
      <alignment horizontal="center" vertical="center" shrinkToFit="1"/>
      <protection locked="0"/>
    </xf>
    <xf numFmtId="0" fontId="2" fillId="0" borderId="0" xfId="0" applyNumberFormat="1" applyFont="1" applyBorder="1" applyAlignment="1" applyProtection="1">
      <alignment vertical="center" shrinkToFit="1"/>
      <protection locked="0"/>
    </xf>
    <xf numFmtId="0" fontId="9" fillId="0" borderId="0" xfId="0" applyNumberFormat="1" applyFont="1" applyAlignment="1" applyProtection="1">
      <alignment shrinkToFit="1"/>
      <protection locked="0"/>
    </xf>
    <xf numFmtId="0" fontId="0" fillId="0" borderId="0" xfId="0" quotePrefix="1" applyNumberFormat="1" applyAlignment="1" applyProtection="1">
      <alignment shrinkToFit="1"/>
      <protection locked="0"/>
    </xf>
    <xf numFmtId="0" fontId="9" fillId="0" borderId="0" xfId="0" applyNumberFormat="1" applyFont="1" applyAlignment="1" applyProtection="1">
      <alignment horizontal="center" shrinkToFit="1"/>
      <protection locked="0"/>
    </xf>
    <xf numFmtId="0" fontId="1" fillId="0" borderId="0" xfId="0" applyNumberFormat="1" applyFont="1" applyAlignment="1" applyProtection="1">
      <alignment horizontal="center" vertical="center" shrinkToFit="1"/>
      <protection locked="0"/>
    </xf>
    <xf numFmtId="0" fontId="6" fillId="0" borderId="5" xfId="0" applyNumberFormat="1" applyFont="1" applyBorder="1" applyAlignment="1" applyProtection="1">
      <alignment horizontal="right" vertical="center" shrinkToFit="1"/>
      <protection hidden="1"/>
    </xf>
    <xf numFmtId="0" fontId="6" fillId="0" borderId="6" xfId="0" applyNumberFormat="1" applyFont="1" applyBorder="1" applyAlignment="1" applyProtection="1">
      <alignment horizontal="right" vertical="center" shrinkToFit="1"/>
      <protection hidden="1"/>
    </xf>
    <xf numFmtId="0" fontId="6" fillId="0" borderId="10" xfId="0" applyNumberFormat="1" applyFont="1" applyBorder="1" applyAlignment="1" applyProtection="1">
      <alignment vertical="center" shrinkToFit="1"/>
      <protection locked="0"/>
    </xf>
    <xf numFmtId="0" fontId="6" fillId="0" borderId="5" xfId="0" applyNumberFormat="1" applyFont="1" applyBorder="1" applyAlignment="1" applyProtection="1">
      <alignment horizontal="center" vertical="center" shrinkToFit="1"/>
      <protection locked="0"/>
    </xf>
    <xf numFmtId="14" fontId="6" fillId="0" borderId="5" xfId="0" quotePrefix="1" applyNumberFormat="1" applyFont="1" applyBorder="1" applyAlignment="1" applyProtection="1">
      <alignment horizontal="right" vertical="center" shrinkToFit="1"/>
      <protection locked="0"/>
    </xf>
    <xf numFmtId="0" fontId="6" fillId="0" borderId="5" xfId="0" applyNumberFormat="1" applyFont="1" applyBorder="1" applyAlignment="1" applyProtection="1">
      <alignment vertical="center" shrinkToFit="1"/>
      <protection locked="0"/>
    </xf>
    <xf numFmtId="0" fontId="6" fillId="0" borderId="11" xfId="0" applyNumberFormat="1" applyFont="1" applyBorder="1" applyAlignment="1" applyProtection="1">
      <alignment vertical="center" shrinkToFit="1"/>
      <protection hidden="1"/>
    </xf>
    <xf numFmtId="0" fontId="6" fillId="0" borderId="12" xfId="0" applyNumberFormat="1" applyFont="1" applyBorder="1" applyAlignment="1" applyProtection="1">
      <alignment vertical="center" shrinkToFit="1"/>
      <protection locked="0"/>
    </xf>
    <xf numFmtId="0" fontId="6" fillId="0" borderId="6" xfId="0" applyNumberFormat="1" applyFont="1" applyBorder="1" applyAlignment="1" applyProtection="1">
      <alignment horizontal="center" vertical="center" shrinkToFit="1"/>
      <protection locked="0"/>
    </xf>
    <xf numFmtId="0" fontId="6" fillId="0" borderId="6" xfId="0" quotePrefix="1" applyNumberFormat="1" applyFont="1" applyBorder="1" applyAlignment="1" applyProtection="1">
      <alignment horizontal="right" vertical="center" shrinkToFit="1"/>
      <protection locked="0"/>
    </xf>
    <xf numFmtId="0" fontId="6" fillId="0" borderId="6" xfId="0" applyNumberFormat="1" applyFont="1" applyBorder="1" applyAlignment="1" applyProtection="1">
      <alignment vertical="center" shrinkToFit="1"/>
      <protection locked="0"/>
    </xf>
    <xf numFmtId="0" fontId="6" fillId="0" borderId="13" xfId="0" applyNumberFormat="1" applyFont="1" applyBorder="1" applyAlignment="1" applyProtection="1">
      <alignment vertical="center" shrinkToFit="1"/>
      <protection hidden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" xfId="0" applyNumberFormat="1" applyFont="1" applyFill="1" applyBorder="1" applyAlignment="1" applyProtection="1">
      <alignment horizontal="center" vertical="top" shrinkToFit="1"/>
      <protection hidden="1"/>
    </xf>
    <xf numFmtId="0" fontId="6" fillId="2" borderId="5" xfId="0" applyNumberFormat="1" applyFont="1" applyFill="1" applyBorder="1" applyAlignment="1" applyProtection="1">
      <alignment horizontal="right" shrinkToFit="1"/>
      <protection locked="0"/>
    </xf>
    <xf numFmtId="0" fontId="6" fillId="2" borderId="5" xfId="0" applyNumberFormat="1" applyFont="1" applyFill="1" applyBorder="1" applyAlignment="1" applyProtection="1">
      <alignment horizontal="right" vertical="center" shrinkToFit="1"/>
      <protection locked="0"/>
    </xf>
    <xf numFmtId="0" fontId="6" fillId="2" borderId="6" xfId="0" applyNumberFormat="1" applyFont="1" applyFill="1" applyBorder="1" applyAlignment="1" applyProtection="1">
      <alignment horizontal="center" vertical="top" shrinkToFit="1"/>
      <protection hidden="1"/>
    </xf>
    <xf numFmtId="0" fontId="6" fillId="2" borderId="6" xfId="0" applyNumberFormat="1" applyFont="1" applyFill="1" applyBorder="1" applyAlignment="1" applyProtection="1">
      <alignment horizontal="right" shrinkToFit="1"/>
      <protection locked="0"/>
    </xf>
    <xf numFmtId="0" fontId="6" fillId="2" borderId="6" xfId="0" applyNumberFormat="1" applyFont="1" applyFill="1" applyBorder="1" applyAlignment="1" applyProtection="1">
      <alignment horizontal="right" vertical="center" shrinkToFit="1"/>
      <protection locked="0"/>
    </xf>
    <xf numFmtId="0" fontId="14" fillId="2" borderId="14" xfId="0" applyNumberFormat="1" applyFont="1" applyFill="1" applyBorder="1" applyAlignment="1" applyProtection="1">
      <alignment horizontal="center" vertical="top" shrinkToFit="1"/>
      <protection locked="0"/>
    </xf>
    <xf numFmtId="0" fontId="15" fillId="2" borderId="14" xfId="0" applyNumberFormat="1" applyFont="1" applyFill="1" applyBorder="1" applyAlignment="1" applyProtection="1">
      <alignment horizontal="right" shrinkToFit="1"/>
      <protection locked="0"/>
    </xf>
    <xf numFmtId="0" fontId="14" fillId="2" borderId="14" xfId="0" applyNumberFormat="1" applyFont="1" applyFill="1" applyBorder="1" applyAlignment="1" applyProtection="1">
      <alignment horizontal="right" vertical="center" shrinkToFit="1"/>
      <protection locked="0"/>
    </xf>
    <xf numFmtId="0" fontId="14" fillId="2" borderId="15" xfId="0" applyNumberFormat="1" applyFont="1" applyFill="1" applyBorder="1" applyAlignment="1" applyProtection="1">
      <alignment vertical="center" shrinkToFit="1"/>
      <protection locked="0"/>
    </xf>
    <xf numFmtId="0" fontId="14" fillId="2" borderId="14" xfId="0" applyNumberFormat="1" applyFont="1" applyFill="1" applyBorder="1" applyAlignment="1" applyProtection="1">
      <alignment horizontal="center" vertical="center" shrinkToFit="1"/>
      <protection locked="0"/>
    </xf>
    <xf numFmtId="0" fontId="16" fillId="2" borderId="14" xfId="0" applyNumberFormat="1" applyFont="1" applyFill="1" applyBorder="1" applyAlignment="1" applyProtection="1">
      <alignment horizontal="right" vertical="center" shrinkToFit="1"/>
      <protection locked="0"/>
    </xf>
    <xf numFmtId="0" fontId="16" fillId="2" borderId="14" xfId="0" applyNumberFormat="1" applyFont="1" applyFill="1" applyBorder="1" applyAlignment="1" applyProtection="1">
      <alignment vertical="center" shrinkToFit="1"/>
      <protection locked="0"/>
    </xf>
    <xf numFmtId="0" fontId="16" fillId="2" borderId="14" xfId="0" applyNumberFormat="1" applyFont="1" applyFill="1" applyBorder="1" applyAlignment="1" applyProtection="1">
      <alignment horizontal="center" vertical="center" shrinkToFit="1"/>
      <protection locked="0"/>
    </xf>
    <xf numFmtId="0" fontId="14" fillId="2" borderId="16" xfId="0" applyNumberFormat="1" applyFont="1" applyFill="1" applyBorder="1" applyAlignment="1" applyProtection="1">
      <alignment vertical="center" shrinkToFit="1"/>
      <protection locked="0"/>
    </xf>
    <xf numFmtId="0" fontId="0" fillId="0" borderId="0" xfId="0" applyNumberFormat="1" applyBorder="1" applyAlignment="1" applyProtection="1">
      <alignment shrinkToFit="1"/>
      <protection locked="0"/>
    </xf>
    <xf numFmtId="0" fontId="3" fillId="0" borderId="0" xfId="0" applyNumberFormat="1" applyFont="1" applyBorder="1" applyAlignment="1" applyProtection="1">
      <alignment vertical="center" shrinkToFit="1"/>
      <protection locked="0"/>
    </xf>
    <xf numFmtId="0" fontId="6" fillId="2" borderId="5" xfId="0" applyNumberFormat="1" applyFont="1" applyFill="1" applyBorder="1" applyAlignment="1" applyProtection="1">
      <alignment vertical="center" shrinkToFit="1"/>
      <protection locked="0"/>
    </xf>
    <xf numFmtId="0" fontId="6" fillId="2" borderId="6" xfId="0" applyNumberFormat="1" applyFont="1" applyFill="1" applyBorder="1" applyAlignment="1" applyProtection="1">
      <alignment vertical="center" shrinkToFit="1"/>
      <protection locked="0"/>
    </xf>
    <xf numFmtId="0" fontId="9" fillId="0" borderId="0" xfId="0" applyNumberFormat="1" applyFont="1" applyAlignment="1" applyProtection="1">
      <alignment horizontal="center" shrinkToFit="1"/>
      <protection hidden="1"/>
    </xf>
    <xf numFmtId="0" fontId="9" fillId="0" borderId="0" xfId="0" applyNumberFormat="1" applyFont="1" applyAlignment="1" applyProtection="1">
      <alignment shrinkToFit="1"/>
      <protection hidden="1"/>
    </xf>
    <xf numFmtId="0" fontId="2" fillId="0" borderId="0" xfId="0" applyNumberFormat="1" applyFont="1" applyBorder="1" applyAlignment="1" applyProtection="1">
      <alignment horizontal="center" vertical="center" shrinkToFit="1"/>
      <protection locked="0"/>
    </xf>
    <xf numFmtId="0" fontId="1" fillId="0" borderId="0" xfId="0" applyNumberFormat="1" applyFont="1" applyAlignment="1" applyProtection="1">
      <alignment horizontal="center" vertical="center" shrinkToFit="1"/>
      <protection locked="0"/>
    </xf>
    <xf numFmtId="14" fontId="6" fillId="0" borderId="6" xfId="0" quotePrefix="1" applyNumberFormat="1" applyFont="1" applyBorder="1" applyAlignment="1" applyProtection="1">
      <alignment horizontal="right" vertical="center" shrinkToFit="1"/>
      <protection locked="0"/>
    </xf>
    <xf numFmtId="0" fontId="6" fillId="2" borderId="17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18" xfId="0" applyNumberFormat="1" applyFont="1" applyBorder="1" applyAlignment="1" applyProtection="1">
      <alignment vertical="center" shrinkToFit="1"/>
      <protection locked="0"/>
    </xf>
    <xf numFmtId="0" fontId="6" fillId="0" borderId="17" xfId="0" applyNumberFormat="1" applyFont="1" applyBorder="1" applyAlignment="1" applyProtection="1">
      <alignment horizontal="center" vertical="center" shrinkToFit="1"/>
      <protection locked="0"/>
    </xf>
    <xf numFmtId="14" fontId="6" fillId="0" borderId="17" xfId="0" quotePrefix="1" applyNumberFormat="1" applyFont="1" applyBorder="1" applyAlignment="1" applyProtection="1">
      <alignment horizontal="right" vertical="center" shrinkToFit="1"/>
      <protection locked="0"/>
    </xf>
    <xf numFmtId="0" fontId="6" fillId="0" borderId="17" xfId="0" applyNumberFormat="1" applyFont="1" applyBorder="1" applyAlignment="1" applyProtection="1">
      <alignment vertical="center" shrinkToFit="1"/>
      <protection locked="0"/>
    </xf>
    <xf numFmtId="0" fontId="6" fillId="2" borderId="17" xfId="0" applyNumberFormat="1" applyFont="1" applyFill="1" applyBorder="1" applyAlignment="1" applyProtection="1">
      <alignment vertical="center" shrinkToFit="1"/>
      <protection locked="0"/>
    </xf>
    <xf numFmtId="164" fontId="6" fillId="0" borderId="6" xfId="0" quotePrefix="1" applyNumberFormat="1" applyFont="1" applyBorder="1" applyAlignment="1" applyProtection="1">
      <alignment horizontal="right" vertical="center" shrinkToFit="1"/>
      <protection locked="0"/>
    </xf>
    <xf numFmtId="17" fontId="6" fillId="2" borderId="6" xfId="0" quotePrefix="1" applyNumberFormat="1" applyFont="1" applyFill="1" applyBorder="1" applyAlignment="1" applyProtection="1">
      <alignment horizontal="right" shrinkToFit="1"/>
      <protection locked="0"/>
    </xf>
    <xf numFmtId="0" fontId="0" fillId="4" borderId="0" xfId="0" applyNumberFormat="1" applyFill="1" applyAlignment="1" applyProtection="1">
      <alignment horizontal="center" shrinkToFit="1"/>
      <protection locked="0"/>
    </xf>
    <xf numFmtId="49" fontId="6" fillId="3" borderId="19" xfId="0" applyNumberFormat="1" applyFont="1" applyFill="1" applyBorder="1" applyAlignment="1">
      <alignment horizontal="right" shrinkToFit="1"/>
    </xf>
    <xf numFmtId="49" fontId="6" fillId="0" borderId="19" xfId="0" applyNumberFormat="1" applyFont="1" applyBorder="1" applyAlignment="1" applyProtection="1">
      <alignment horizontal="right" vertical="center" shrinkToFit="1"/>
      <protection locked="0"/>
    </xf>
    <xf numFmtId="0" fontId="6" fillId="0" borderId="20" xfId="0" applyFont="1" applyFill="1" applyBorder="1" applyAlignment="1" applyProtection="1">
      <alignment vertical="center" shrinkToFit="1"/>
      <protection locked="0"/>
    </xf>
    <xf numFmtId="0" fontId="6" fillId="0" borderId="19" xfId="0" applyFont="1" applyBorder="1" applyAlignment="1" applyProtection="1">
      <alignment horizontal="center" vertical="center" shrinkToFit="1"/>
      <protection locked="0"/>
    </xf>
    <xf numFmtId="14" fontId="6" fillId="0" borderId="19" xfId="0" quotePrefix="1" applyNumberFormat="1" applyFont="1" applyBorder="1" applyAlignment="1" applyProtection="1">
      <alignment horizontal="right" vertical="center" shrinkToFit="1"/>
      <protection locked="0"/>
    </xf>
    <xf numFmtId="0" fontId="6" fillId="0" borderId="19" xfId="0" applyFont="1" applyBorder="1" applyAlignment="1" applyProtection="1">
      <alignment vertical="center" shrinkToFit="1"/>
      <protection locked="0"/>
    </xf>
    <xf numFmtId="49" fontId="6" fillId="3" borderId="21" xfId="0" applyNumberFormat="1" applyFont="1" applyFill="1" applyBorder="1" applyAlignment="1">
      <alignment horizontal="right" shrinkToFit="1"/>
    </xf>
    <xf numFmtId="49" fontId="6" fillId="0" borderId="21" xfId="0" applyNumberFormat="1" applyFont="1" applyBorder="1" applyAlignment="1" applyProtection="1">
      <alignment horizontal="right" vertical="center" shrinkToFit="1"/>
      <protection locked="0"/>
    </xf>
    <xf numFmtId="0" fontId="6" fillId="0" borderId="22" xfId="0" applyFont="1" applyFill="1" applyBorder="1" applyAlignment="1" applyProtection="1">
      <alignment vertical="center" shrinkToFit="1"/>
      <protection locked="0"/>
    </xf>
    <xf numFmtId="0" fontId="6" fillId="0" borderId="21" xfId="0" applyFont="1" applyBorder="1" applyAlignment="1" applyProtection="1">
      <alignment horizontal="center" vertical="center" shrinkToFit="1"/>
      <protection locked="0"/>
    </xf>
    <xf numFmtId="14" fontId="6" fillId="0" borderId="21" xfId="0" applyNumberFormat="1" applyFont="1" applyBorder="1" applyAlignment="1" applyProtection="1">
      <alignment horizontal="right" vertical="center" shrinkToFit="1"/>
      <protection locked="0"/>
    </xf>
    <xf numFmtId="0" fontId="6" fillId="0" borderId="21" xfId="0" applyFont="1" applyBorder="1" applyAlignment="1" applyProtection="1">
      <alignment vertical="center" shrinkToFit="1"/>
      <protection locked="0"/>
    </xf>
    <xf numFmtId="49" fontId="6" fillId="0" borderId="23" xfId="0" applyNumberFormat="1" applyFont="1" applyBorder="1" applyAlignment="1" applyProtection="1">
      <alignment horizontal="right" vertical="center" shrinkToFit="1"/>
      <protection locked="0"/>
    </xf>
    <xf numFmtId="0" fontId="6" fillId="0" borderId="24" xfId="0" applyFont="1" applyFill="1" applyBorder="1" applyAlignment="1" applyProtection="1">
      <alignment vertical="center" shrinkToFit="1"/>
      <protection locked="0"/>
    </xf>
    <xf numFmtId="0" fontId="6" fillId="0" borderId="23" xfId="0" applyFont="1" applyBorder="1" applyAlignment="1" applyProtection="1">
      <alignment horizontal="center" vertical="center" shrinkToFit="1"/>
      <protection locked="0"/>
    </xf>
    <xf numFmtId="0" fontId="6" fillId="0" borderId="23" xfId="0" applyFont="1" applyBorder="1" applyAlignment="1" applyProtection="1">
      <alignment horizontal="right" vertical="center" shrinkToFit="1"/>
      <protection locked="0"/>
    </xf>
    <xf numFmtId="0" fontId="6" fillId="0" borderId="23" xfId="0" applyFont="1" applyBorder="1" applyAlignment="1" applyProtection="1">
      <alignment vertical="center" shrinkToFit="1"/>
      <protection locked="0"/>
    </xf>
    <xf numFmtId="14" fontId="6" fillId="0" borderId="23" xfId="0" applyNumberFormat="1" applyFont="1" applyBorder="1" applyAlignment="1" applyProtection="1">
      <alignment horizontal="right" vertical="center" shrinkToFit="1"/>
      <protection locked="0"/>
    </xf>
    <xf numFmtId="14" fontId="6" fillId="0" borderId="23" xfId="0" quotePrefix="1" applyNumberFormat="1" applyFont="1" applyBorder="1" applyAlignment="1" applyProtection="1">
      <alignment horizontal="right" vertical="center" shrinkToFit="1"/>
      <protection locked="0"/>
    </xf>
    <xf numFmtId="0" fontId="20" fillId="0" borderId="0" xfId="0" applyNumberFormat="1" applyFont="1" applyAlignment="1" applyProtection="1">
      <alignment horizontal="left" shrinkToFit="1"/>
      <protection locked="0"/>
    </xf>
    <xf numFmtId="0" fontId="0" fillId="0" borderId="4" xfId="0" applyNumberFormat="1" applyBorder="1" applyAlignment="1" applyProtection="1">
      <alignment horizontal="left" shrinkToFit="1"/>
      <protection hidden="1"/>
    </xf>
    <xf numFmtId="0" fontId="9" fillId="0" borderId="0" xfId="0" applyNumberFormat="1" applyFont="1" applyAlignment="1" applyProtection="1">
      <alignment horizontal="right" shrinkToFit="1"/>
      <protection locked="0"/>
    </xf>
    <xf numFmtId="0" fontId="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8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7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7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18" fillId="0" borderId="0" xfId="0" applyNumberFormat="1" applyFont="1" applyAlignment="1" applyProtection="1">
      <alignment horizontal="center" vertical="center" shrinkToFit="1"/>
      <protection locked="0"/>
    </xf>
    <xf numFmtId="0" fontId="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0" fontId="7" fillId="0" borderId="0" xfId="0" applyNumberFormat="1" applyFont="1" applyBorder="1" applyAlignment="1" applyProtection="1">
      <alignment horizontal="center" vertical="center" wrapText="1" shrinkToFit="1"/>
      <protection locked="0"/>
    </xf>
    <xf numFmtId="0" fontId="7" fillId="0" borderId="0" xfId="0" applyNumberFormat="1" applyFont="1" applyBorder="1" applyAlignment="1" applyProtection="1">
      <alignment horizontal="center" vertical="center" shrinkToFit="1"/>
      <protection locked="0"/>
    </xf>
    <xf numFmtId="0" fontId="8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8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2" borderId="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0" xfId="0" quotePrefix="1" applyNumberFormat="1" applyFont="1" applyBorder="1" applyAlignment="1" applyProtection="1">
      <alignment horizontal="center" vertical="center" shrinkToFit="1"/>
      <protection locked="0"/>
    </xf>
    <xf numFmtId="0" fontId="2" fillId="0" borderId="0" xfId="0" applyNumberFormat="1" applyFont="1" applyBorder="1" applyAlignment="1" applyProtection="1">
      <alignment horizontal="center" vertical="center" shrinkToFit="1"/>
      <protection locked="0"/>
    </xf>
    <xf numFmtId="0" fontId="1" fillId="0" borderId="0" xfId="0" applyNumberFormat="1" applyFont="1" applyAlignment="1" applyProtection="1">
      <alignment horizontal="center" vertical="center" wrapText="1" shrinkToFit="1"/>
      <protection locked="0"/>
    </xf>
    <xf numFmtId="0" fontId="1" fillId="0" borderId="0" xfId="0" applyNumberFormat="1" applyFont="1" applyAlignment="1" applyProtection="1">
      <alignment horizontal="center" vertical="center" shrinkToFit="1"/>
      <protection locked="0"/>
    </xf>
    <xf numFmtId="0" fontId="2" fillId="0" borderId="0" xfId="0" applyNumberFormat="1" applyFont="1" applyAlignment="1" applyProtection="1">
      <alignment horizontal="center" vertical="center" shrinkToFit="1"/>
      <protection locked="0"/>
    </xf>
    <xf numFmtId="0" fontId="19" fillId="0" borderId="0" xfId="0" applyNumberFormat="1" applyFont="1" applyBorder="1" applyAlignment="1" applyProtection="1">
      <alignment horizontal="center" vertical="center" shrinkToFit="1"/>
      <protection locked="0"/>
    </xf>
    <xf numFmtId="0" fontId="2" fillId="0" borderId="0" xfId="0" applyNumberFormat="1" applyFont="1" applyAlignment="1" applyProtection="1">
      <alignment horizontal="center" vertical="center" shrinkToFit="1"/>
      <protection hidden="1"/>
    </xf>
    <xf numFmtId="0" fontId="19" fillId="0" borderId="0" xfId="0" applyNumberFormat="1" applyFont="1" applyBorder="1" applyAlignment="1" applyProtection="1">
      <alignment horizontal="center" vertical="center" shrinkToFit="1"/>
      <protection hidden="1"/>
    </xf>
    <xf numFmtId="0" fontId="21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21" fillId="2" borderId="3" xfId="0" applyNumberFormat="1" applyFont="1" applyFill="1" applyBorder="1" applyAlignment="1" applyProtection="1">
      <alignment horizontal="center" vertical="center" shrinkToFit="1"/>
      <protection locked="0"/>
    </xf>
  </cellXfs>
  <cellStyles count="17">
    <cellStyle name="Normal" xfId="0" builtinId="0"/>
    <cellStyle name="Normal 2" xfId="4"/>
    <cellStyle name="Normal 2 10" xfId="5"/>
    <cellStyle name="Normal 2 11" xfId="6"/>
    <cellStyle name="Normal 2 12" xfId="7"/>
    <cellStyle name="Normal 2 2" xfId="1"/>
    <cellStyle name="Normal 2 3" xfId="8"/>
    <cellStyle name="Normal 2 4" xfId="9"/>
    <cellStyle name="Normal 2 5" xfId="10"/>
    <cellStyle name="Normal 2 6" xfId="11"/>
    <cellStyle name="Normal 2 7" xfId="12"/>
    <cellStyle name="Normal 2 8" xfId="13"/>
    <cellStyle name="Normal 2 9" xfId="14"/>
    <cellStyle name="Normal 3" xfId="15"/>
    <cellStyle name="Normal 4" xfId="2"/>
    <cellStyle name="Normal 4 2" xfId="16"/>
    <cellStyle name="Normal 5" xfId="3"/>
  </cellStyles>
  <dxfs count="0"/>
  <tableStyles count="0" defaultTableStyle="TableStyleMedium2" defaultPivotStyle="PivotStyleLight16"/>
  <colors>
    <mruColors>
      <color rgb="FF0000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352425</xdr:colOff>
      <xdr:row>0</xdr:row>
      <xdr:rowOff>466725</xdr:rowOff>
    </xdr:from>
    <xdr:to>
      <xdr:col>8</xdr:col>
      <xdr:colOff>1082675</xdr:colOff>
      <xdr:row>0</xdr:row>
      <xdr:rowOff>466725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4314825" y="466725"/>
          <a:ext cx="16922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104775</xdr:colOff>
      <xdr:row>0</xdr:row>
      <xdr:rowOff>495300</xdr:rowOff>
    </xdr:from>
    <xdr:to>
      <xdr:col>3</xdr:col>
      <xdr:colOff>457200</xdr:colOff>
      <xdr:row>0</xdr:row>
      <xdr:rowOff>495300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857250" y="495300"/>
          <a:ext cx="7239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352425</xdr:colOff>
      <xdr:row>0</xdr:row>
      <xdr:rowOff>466725</xdr:rowOff>
    </xdr:from>
    <xdr:to>
      <xdr:col>8</xdr:col>
      <xdr:colOff>1082675</xdr:colOff>
      <xdr:row>0</xdr:row>
      <xdr:rowOff>466725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4324350" y="361950"/>
          <a:ext cx="1644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104775</xdr:colOff>
      <xdr:row>0</xdr:row>
      <xdr:rowOff>495300</xdr:rowOff>
    </xdr:from>
    <xdr:to>
      <xdr:col>3</xdr:col>
      <xdr:colOff>457200</xdr:colOff>
      <xdr:row>0</xdr:row>
      <xdr:rowOff>495300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857250" y="361950"/>
          <a:ext cx="7239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352425</xdr:colOff>
      <xdr:row>0</xdr:row>
      <xdr:rowOff>466725</xdr:rowOff>
    </xdr:from>
    <xdr:to>
      <xdr:col>8</xdr:col>
      <xdr:colOff>1082675</xdr:colOff>
      <xdr:row>0</xdr:row>
      <xdr:rowOff>466725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>
          <a:off x="4371975" y="361950"/>
          <a:ext cx="1644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104775</xdr:colOff>
      <xdr:row>0</xdr:row>
      <xdr:rowOff>495300</xdr:rowOff>
    </xdr:from>
    <xdr:to>
      <xdr:col>3</xdr:col>
      <xdr:colOff>457200</xdr:colOff>
      <xdr:row>0</xdr:row>
      <xdr:rowOff>495300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>
          <a:off x="857250" y="361950"/>
          <a:ext cx="7239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352425</xdr:colOff>
      <xdr:row>0</xdr:row>
      <xdr:rowOff>466725</xdr:rowOff>
    </xdr:from>
    <xdr:to>
      <xdr:col>8</xdr:col>
      <xdr:colOff>1082675</xdr:colOff>
      <xdr:row>0</xdr:row>
      <xdr:rowOff>466725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CxnSpPr/>
      </xdr:nvCxnSpPr>
      <xdr:spPr>
        <a:xfrm>
          <a:off x="4371975" y="361950"/>
          <a:ext cx="1644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104775</xdr:colOff>
      <xdr:row>0</xdr:row>
      <xdr:rowOff>495300</xdr:rowOff>
    </xdr:from>
    <xdr:to>
      <xdr:col>3</xdr:col>
      <xdr:colOff>457200</xdr:colOff>
      <xdr:row>0</xdr:row>
      <xdr:rowOff>495300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>
          <a:off x="857250" y="361950"/>
          <a:ext cx="7239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352425</xdr:colOff>
      <xdr:row>0</xdr:row>
      <xdr:rowOff>466725</xdr:rowOff>
    </xdr:from>
    <xdr:to>
      <xdr:col>8</xdr:col>
      <xdr:colOff>1082675</xdr:colOff>
      <xdr:row>0</xdr:row>
      <xdr:rowOff>466725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/>
      </xdr:nvCxnSpPr>
      <xdr:spPr>
        <a:xfrm>
          <a:off x="4371975" y="361950"/>
          <a:ext cx="1644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104775</xdr:colOff>
      <xdr:row>0</xdr:row>
      <xdr:rowOff>495300</xdr:rowOff>
    </xdr:from>
    <xdr:to>
      <xdr:col>3</xdr:col>
      <xdr:colOff>457200</xdr:colOff>
      <xdr:row>0</xdr:row>
      <xdr:rowOff>495300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CxnSpPr/>
      </xdr:nvCxnSpPr>
      <xdr:spPr>
        <a:xfrm>
          <a:off x="857250" y="361950"/>
          <a:ext cx="7239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352425</xdr:colOff>
      <xdr:row>0</xdr:row>
      <xdr:rowOff>466725</xdr:rowOff>
    </xdr:from>
    <xdr:to>
      <xdr:col>8</xdr:col>
      <xdr:colOff>1082675</xdr:colOff>
      <xdr:row>0</xdr:row>
      <xdr:rowOff>466725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CxnSpPr/>
      </xdr:nvCxnSpPr>
      <xdr:spPr>
        <a:xfrm>
          <a:off x="4371975" y="361950"/>
          <a:ext cx="1644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104775</xdr:colOff>
      <xdr:row>0</xdr:row>
      <xdr:rowOff>495300</xdr:rowOff>
    </xdr:from>
    <xdr:to>
      <xdr:col>3</xdr:col>
      <xdr:colOff>457200</xdr:colOff>
      <xdr:row>0</xdr:row>
      <xdr:rowOff>495300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CxnSpPr/>
      </xdr:nvCxnSpPr>
      <xdr:spPr>
        <a:xfrm>
          <a:off x="857250" y="361950"/>
          <a:ext cx="7239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352425</xdr:colOff>
      <xdr:row>0</xdr:row>
      <xdr:rowOff>466725</xdr:rowOff>
    </xdr:from>
    <xdr:to>
      <xdr:col>8</xdr:col>
      <xdr:colOff>1082675</xdr:colOff>
      <xdr:row>0</xdr:row>
      <xdr:rowOff>466725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CxnSpPr/>
      </xdr:nvCxnSpPr>
      <xdr:spPr>
        <a:xfrm>
          <a:off x="4371975" y="361950"/>
          <a:ext cx="1644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104775</xdr:colOff>
      <xdr:row>0</xdr:row>
      <xdr:rowOff>495300</xdr:rowOff>
    </xdr:from>
    <xdr:to>
      <xdr:col>3</xdr:col>
      <xdr:colOff>457200</xdr:colOff>
      <xdr:row>0</xdr:row>
      <xdr:rowOff>495300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CxnSpPr/>
      </xdr:nvCxnSpPr>
      <xdr:spPr>
        <a:xfrm>
          <a:off x="857250" y="361950"/>
          <a:ext cx="7239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352425</xdr:colOff>
      <xdr:row>0</xdr:row>
      <xdr:rowOff>466725</xdr:rowOff>
    </xdr:from>
    <xdr:to>
      <xdr:col>8</xdr:col>
      <xdr:colOff>1082675</xdr:colOff>
      <xdr:row>0</xdr:row>
      <xdr:rowOff>466725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CxnSpPr/>
      </xdr:nvCxnSpPr>
      <xdr:spPr>
        <a:xfrm>
          <a:off x="4371975" y="361950"/>
          <a:ext cx="1644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104775</xdr:colOff>
      <xdr:row>0</xdr:row>
      <xdr:rowOff>495300</xdr:rowOff>
    </xdr:from>
    <xdr:to>
      <xdr:col>3</xdr:col>
      <xdr:colOff>457200</xdr:colOff>
      <xdr:row>0</xdr:row>
      <xdr:rowOff>495300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CxnSpPr/>
      </xdr:nvCxnSpPr>
      <xdr:spPr>
        <a:xfrm>
          <a:off x="857250" y="361950"/>
          <a:ext cx="7239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352425</xdr:colOff>
      <xdr:row>0</xdr:row>
      <xdr:rowOff>466725</xdr:rowOff>
    </xdr:from>
    <xdr:to>
      <xdr:col>8</xdr:col>
      <xdr:colOff>1082675</xdr:colOff>
      <xdr:row>0</xdr:row>
      <xdr:rowOff>466725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EC29E781-2333-4D42-9AAB-F6F24FDC1589}"/>
            </a:ext>
          </a:extLst>
        </xdr:cNvPr>
        <xdr:cNvCxnSpPr/>
      </xdr:nvCxnSpPr>
      <xdr:spPr>
        <a:xfrm>
          <a:off x="4352925" y="361950"/>
          <a:ext cx="1644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104775</xdr:colOff>
      <xdr:row>0</xdr:row>
      <xdr:rowOff>495300</xdr:rowOff>
    </xdr:from>
    <xdr:to>
      <xdr:col>3</xdr:col>
      <xdr:colOff>457200</xdr:colOff>
      <xdr:row>0</xdr:row>
      <xdr:rowOff>495300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8A0D6388-6D6A-448E-9C1D-5D770B5424A5}"/>
            </a:ext>
          </a:extLst>
        </xdr:cNvPr>
        <xdr:cNvCxnSpPr/>
      </xdr:nvCxnSpPr>
      <xdr:spPr>
        <a:xfrm>
          <a:off x="857250" y="361950"/>
          <a:ext cx="7239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showZeros="0" topLeftCell="A28" zoomScale="90" zoomScaleNormal="90" workbookViewId="0">
      <selection activeCell="D3" sqref="D3"/>
    </sheetView>
  </sheetViews>
  <sheetFormatPr defaultColWidth="8.7109375" defaultRowHeight="15" x14ac:dyDescent="0.25"/>
  <cols>
    <col min="1" max="1" width="4.5703125" style="2" customWidth="1"/>
    <col min="2" max="2" width="6.7109375" style="2" customWidth="1"/>
    <col min="3" max="3" width="5.5703125" style="2" customWidth="1"/>
    <col min="4" max="4" width="23.28515625" style="2" customWidth="1"/>
    <col min="5" max="5" width="4" style="2" customWidth="1"/>
    <col min="6" max="6" width="5.85546875" style="2" customWidth="1"/>
    <col min="7" max="7" width="10" style="2" customWidth="1"/>
    <col min="8" max="8" width="9" style="2" customWidth="1"/>
    <col min="9" max="10" width="18.7109375" style="2" customWidth="1"/>
    <col min="11" max="11" width="4.85546875" style="2" customWidth="1"/>
    <col min="12" max="12" width="4.28515625" style="2" customWidth="1"/>
    <col min="13" max="13" width="10.42578125" style="2" customWidth="1"/>
    <col min="14" max="14" width="9.5703125" style="2" customWidth="1"/>
    <col min="15" max="16" width="5.140625" style="2" hidden="1" customWidth="1"/>
    <col min="17" max="16384" width="8.7109375" style="2"/>
  </cols>
  <sheetData>
    <row r="1" spans="1:17" ht="28.5" customHeight="1" x14ac:dyDescent="0.25">
      <c r="A1" s="90" t="s">
        <v>21</v>
      </c>
      <c r="B1" s="91"/>
      <c r="C1" s="91"/>
      <c r="D1" s="91"/>
      <c r="E1" s="1"/>
      <c r="F1" s="101" t="s">
        <v>22</v>
      </c>
      <c r="G1" s="102"/>
      <c r="H1" s="102"/>
      <c r="I1" s="102"/>
      <c r="J1" s="102"/>
      <c r="K1" s="1"/>
      <c r="L1" s="1"/>
      <c r="M1" s="1"/>
    </row>
    <row r="2" spans="1:17" ht="18" customHeight="1" x14ac:dyDescent="0.25">
      <c r="B2" s="41"/>
      <c r="C2" s="3"/>
      <c r="D2" s="3"/>
      <c r="F2" s="103" t="s">
        <v>20</v>
      </c>
      <c r="G2" s="103"/>
      <c r="H2" s="103"/>
      <c r="I2" s="103"/>
      <c r="J2" s="103"/>
      <c r="K2" s="3"/>
    </row>
    <row r="3" spans="1:17" ht="15.75" customHeight="1" x14ac:dyDescent="0.25">
      <c r="A3" s="42"/>
      <c r="B3" s="41"/>
      <c r="D3" s="58" t="s">
        <v>1542</v>
      </c>
      <c r="E3" s="5"/>
      <c r="F3" s="87" t="s">
        <v>24</v>
      </c>
      <c r="G3" s="87"/>
      <c r="H3" s="87"/>
      <c r="I3" s="87"/>
      <c r="J3" s="87"/>
      <c r="K3" s="5"/>
      <c r="L3" s="5"/>
      <c r="M3" s="5"/>
    </row>
    <row r="4" spans="1:17" ht="14.25" customHeight="1" x14ac:dyDescent="0.25">
      <c r="A4" s="4"/>
      <c r="E4" s="6"/>
      <c r="F4" s="6"/>
      <c r="G4" s="6"/>
      <c r="H4" s="104" t="s">
        <v>231</v>
      </c>
      <c r="I4" s="104"/>
      <c r="J4" s="7"/>
      <c r="K4" s="6"/>
      <c r="L4" s="6"/>
      <c r="M4" s="6"/>
      <c r="O4" s="6"/>
    </row>
    <row r="5" spans="1:17" ht="15.75" x14ac:dyDescent="0.25">
      <c r="E5" s="8"/>
      <c r="F5" s="80" t="s">
        <v>7</v>
      </c>
      <c r="G5" s="80"/>
      <c r="H5" s="80"/>
      <c r="I5" s="78" t="s">
        <v>25</v>
      </c>
      <c r="J5" s="78"/>
      <c r="K5" s="8"/>
      <c r="L5" s="99"/>
      <c r="M5" s="100"/>
    </row>
    <row r="6" spans="1:17" ht="21" customHeight="1" x14ac:dyDescent="0.25">
      <c r="A6" s="83" t="s">
        <v>0</v>
      </c>
      <c r="B6" s="83" t="s">
        <v>1</v>
      </c>
      <c r="C6" s="83" t="s">
        <v>2</v>
      </c>
      <c r="D6" s="85" t="s">
        <v>11</v>
      </c>
      <c r="E6" s="81" t="s">
        <v>23</v>
      </c>
      <c r="F6" s="92" t="s">
        <v>16</v>
      </c>
      <c r="G6" s="94" t="s">
        <v>8</v>
      </c>
      <c r="H6" s="94" t="s">
        <v>12</v>
      </c>
      <c r="I6" s="83" t="s">
        <v>14</v>
      </c>
      <c r="J6" s="83" t="s">
        <v>13</v>
      </c>
      <c r="K6" s="96" t="s">
        <v>3</v>
      </c>
      <c r="L6" s="97"/>
      <c r="M6" s="98"/>
      <c r="N6" s="85" t="s">
        <v>10</v>
      </c>
      <c r="O6" s="85" t="s">
        <v>19</v>
      </c>
      <c r="P6" s="88" t="s">
        <v>18</v>
      </c>
    </row>
    <row r="7" spans="1:17" ht="21.75" customHeight="1" x14ac:dyDescent="0.25">
      <c r="A7" s="84"/>
      <c r="B7" s="84"/>
      <c r="C7" s="84"/>
      <c r="D7" s="86"/>
      <c r="E7" s="82"/>
      <c r="F7" s="93"/>
      <c r="G7" s="95"/>
      <c r="H7" s="95"/>
      <c r="I7" s="84"/>
      <c r="J7" s="84"/>
      <c r="K7" s="24" t="s">
        <v>4</v>
      </c>
      <c r="L7" s="25" t="s">
        <v>5</v>
      </c>
      <c r="M7" s="25" t="s">
        <v>15</v>
      </c>
      <c r="N7" s="86"/>
      <c r="O7" s="86"/>
      <c r="P7" s="89"/>
    </row>
    <row r="8" spans="1:17" ht="15.75" customHeight="1" x14ac:dyDescent="0.25">
      <c r="A8" s="26">
        <f>IF(D8="","",1)</f>
        <v>1</v>
      </c>
      <c r="B8" s="27" t="s">
        <v>26</v>
      </c>
      <c r="C8" s="28" t="s">
        <v>27</v>
      </c>
      <c r="D8" s="14" t="s">
        <v>28</v>
      </c>
      <c r="E8" s="15" t="s">
        <v>240</v>
      </c>
      <c r="F8" s="15"/>
      <c r="G8" s="16" t="s">
        <v>29</v>
      </c>
      <c r="H8" s="17" t="s">
        <v>30</v>
      </c>
      <c r="I8" s="17" t="s">
        <v>31</v>
      </c>
      <c r="J8" s="17" t="s">
        <v>32</v>
      </c>
      <c r="K8" s="15">
        <v>307</v>
      </c>
      <c r="L8" s="15">
        <v>10</v>
      </c>
      <c r="M8" s="17" t="s">
        <v>33</v>
      </c>
      <c r="N8" s="43"/>
      <c r="O8" s="18" t="str">
        <f t="shared" ref="O8:O44" si="0">TRIM(RIGHT(SUBSTITUTE(TRIM(D8)," ",REPT(" ",LEN(TRIM(D8)))),LEN(TRIM(D8))))</f>
        <v>Ánh</v>
      </c>
      <c r="P8" s="12" t="str">
        <f t="shared" ref="P8:P44" si="1">RIGHT(G8,4)</f>
        <v>2006</v>
      </c>
      <c r="Q8" s="9"/>
    </row>
    <row r="9" spans="1:17" ht="15.75" customHeight="1" x14ac:dyDescent="0.25">
      <c r="A9" s="29">
        <f>IF(D9="","",MAX($A$8:A8)+1)</f>
        <v>2</v>
      </c>
      <c r="B9" s="30" t="s">
        <v>34</v>
      </c>
      <c r="C9" s="31">
        <v>0</v>
      </c>
      <c r="D9" s="19" t="s">
        <v>35</v>
      </c>
      <c r="E9" s="20" t="s">
        <v>240</v>
      </c>
      <c r="F9" s="20"/>
      <c r="G9" s="21" t="s">
        <v>36</v>
      </c>
      <c r="H9" s="22" t="s">
        <v>30</v>
      </c>
      <c r="I9" s="22" t="s">
        <v>37</v>
      </c>
      <c r="J9" s="22" t="s">
        <v>38</v>
      </c>
      <c r="K9" s="20">
        <v>828</v>
      </c>
      <c r="L9" s="20">
        <v>33</v>
      </c>
      <c r="M9" s="22" t="s">
        <v>39</v>
      </c>
      <c r="N9" s="44"/>
      <c r="O9" s="23" t="str">
        <f t="shared" si="0"/>
        <v>Cương</v>
      </c>
      <c r="P9" s="13" t="str">
        <f t="shared" si="1"/>
        <v>2006</v>
      </c>
    </row>
    <row r="10" spans="1:17" ht="15.75" customHeight="1" x14ac:dyDescent="0.25">
      <c r="A10" s="29">
        <f>IF(D10="","",MAX($A$8:A9)+1)</f>
        <v>3</v>
      </c>
      <c r="B10" s="30" t="s">
        <v>40</v>
      </c>
      <c r="C10" s="31">
        <v>0</v>
      </c>
      <c r="D10" s="19" t="s">
        <v>41</v>
      </c>
      <c r="E10" s="20">
        <v>0</v>
      </c>
      <c r="F10" s="20"/>
      <c r="G10" s="21" t="s">
        <v>42</v>
      </c>
      <c r="H10" s="22" t="s">
        <v>30</v>
      </c>
      <c r="I10" s="22" t="s">
        <v>43</v>
      </c>
      <c r="J10" s="22" t="s">
        <v>44</v>
      </c>
      <c r="K10" s="20">
        <v>44</v>
      </c>
      <c r="L10" s="20">
        <v>0</v>
      </c>
      <c r="M10" s="22" t="s">
        <v>45</v>
      </c>
      <c r="N10" s="44"/>
      <c r="O10" s="23" t="str">
        <f t="shared" si="0"/>
        <v>Duy</v>
      </c>
      <c r="P10" s="13" t="str">
        <f t="shared" si="1"/>
        <v>2006</v>
      </c>
    </row>
    <row r="11" spans="1:17" ht="15.75" customHeight="1" x14ac:dyDescent="0.25">
      <c r="A11" s="29">
        <f>IF(D11="","",MAX($A$8:A10)+1)</f>
        <v>4</v>
      </c>
      <c r="B11" s="30" t="s">
        <v>46</v>
      </c>
      <c r="C11" s="31">
        <v>0</v>
      </c>
      <c r="D11" s="19" t="s">
        <v>47</v>
      </c>
      <c r="E11" s="20" t="s">
        <v>240</v>
      </c>
      <c r="F11" s="20"/>
      <c r="G11" s="21" t="s">
        <v>48</v>
      </c>
      <c r="H11" s="22" t="s">
        <v>30</v>
      </c>
      <c r="I11" s="22" t="s">
        <v>49</v>
      </c>
      <c r="J11" s="22" t="s">
        <v>50</v>
      </c>
      <c r="K11" s="20">
        <v>319</v>
      </c>
      <c r="L11" s="20">
        <v>11</v>
      </c>
      <c r="M11" s="22" t="s">
        <v>33</v>
      </c>
      <c r="N11" s="44"/>
      <c r="O11" s="23" t="str">
        <f t="shared" si="0"/>
        <v>Duyên</v>
      </c>
      <c r="P11" s="13" t="str">
        <f t="shared" si="1"/>
        <v>2006</v>
      </c>
    </row>
    <row r="12" spans="1:17" ht="15.75" customHeight="1" x14ac:dyDescent="0.25">
      <c r="A12" s="29">
        <f>IF(D12="","",MAX($A$8:A11)+1)</f>
        <v>5</v>
      </c>
      <c r="B12" s="30" t="s">
        <v>51</v>
      </c>
      <c r="C12" s="31">
        <v>0</v>
      </c>
      <c r="D12" s="19" t="s">
        <v>52</v>
      </c>
      <c r="E12" s="20" t="s">
        <v>240</v>
      </c>
      <c r="F12" s="20"/>
      <c r="G12" s="21" t="s">
        <v>53</v>
      </c>
      <c r="H12" s="22" t="s">
        <v>30</v>
      </c>
      <c r="I12" s="22">
        <v>0</v>
      </c>
      <c r="J12" s="22" t="s">
        <v>54</v>
      </c>
      <c r="K12" s="20">
        <v>27</v>
      </c>
      <c r="L12" s="20">
        <v>1</v>
      </c>
      <c r="M12" s="22" t="s">
        <v>55</v>
      </c>
      <c r="N12" s="44"/>
      <c r="O12" s="23" t="str">
        <f t="shared" si="0"/>
        <v>Duyên</v>
      </c>
      <c r="P12" s="13" t="str">
        <f t="shared" si="1"/>
        <v>2006</v>
      </c>
    </row>
    <row r="13" spans="1:17" ht="15.75" customHeight="1" x14ac:dyDescent="0.25">
      <c r="A13" s="29">
        <f>IF(D13="","",MAX($A$8:A12)+1)</f>
        <v>6</v>
      </c>
      <c r="B13" s="30" t="s">
        <v>56</v>
      </c>
      <c r="C13" s="31" t="s">
        <v>57</v>
      </c>
      <c r="D13" s="19" t="s">
        <v>58</v>
      </c>
      <c r="E13" s="20" t="s">
        <v>240</v>
      </c>
      <c r="F13" s="20"/>
      <c r="G13" s="21" t="s">
        <v>59</v>
      </c>
      <c r="H13" s="22" t="s">
        <v>30</v>
      </c>
      <c r="I13" s="22" t="s">
        <v>60</v>
      </c>
      <c r="J13" s="22" t="s">
        <v>61</v>
      </c>
      <c r="K13" s="20">
        <v>627</v>
      </c>
      <c r="L13" s="20">
        <v>17</v>
      </c>
      <c r="M13" s="22" t="s">
        <v>45</v>
      </c>
      <c r="N13" s="44"/>
      <c r="O13" s="23" t="str">
        <f t="shared" si="0"/>
        <v>Duyên</v>
      </c>
      <c r="P13" s="13" t="str">
        <f t="shared" si="1"/>
        <v>2006</v>
      </c>
    </row>
    <row r="14" spans="1:17" ht="15.75" customHeight="1" x14ac:dyDescent="0.25">
      <c r="A14" s="29">
        <f>IF(D14="","",MAX($A$8:A13)+1)</f>
        <v>7</v>
      </c>
      <c r="B14" s="30" t="s">
        <v>62</v>
      </c>
      <c r="C14" s="31" t="s">
        <v>63</v>
      </c>
      <c r="D14" s="19" t="s">
        <v>64</v>
      </c>
      <c r="E14" s="20" t="s">
        <v>240</v>
      </c>
      <c r="F14" s="20"/>
      <c r="G14" s="21" t="s">
        <v>65</v>
      </c>
      <c r="H14" s="22" t="s">
        <v>30</v>
      </c>
      <c r="I14" s="22" t="s">
        <v>66</v>
      </c>
      <c r="J14" s="22" t="s">
        <v>67</v>
      </c>
      <c r="K14" s="20">
        <v>351</v>
      </c>
      <c r="L14" s="20">
        <v>8</v>
      </c>
      <c r="M14" s="22" t="s">
        <v>68</v>
      </c>
      <c r="N14" s="44"/>
      <c r="O14" s="23" t="str">
        <f t="shared" si="0"/>
        <v>Duyên</v>
      </c>
      <c r="P14" s="13" t="str">
        <f t="shared" si="1"/>
        <v>2006</v>
      </c>
    </row>
    <row r="15" spans="1:17" ht="15.75" customHeight="1" x14ac:dyDescent="0.25">
      <c r="A15" s="29">
        <f>IF(D15="","",MAX($A$8:A14)+1)</f>
        <v>8</v>
      </c>
      <c r="B15" s="30" t="s">
        <v>69</v>
      </c>
      <c r="C15" s="31" t="s">
        <v>70</v>
      </c>
      <c r="D15" s="19" t="s">
        <v>71</v>
      </c>
      <c r="E15" s="20">
        <v>0</v>
      </c>
      <c r="F15" s="20"/>
      <c r="G15" s="21" t="s">
        <v>72</v>
      </c>
      <c r="H15" s="22" t="s">
        <v>30</v>
      </c>
      <c r="I15" s="22" t="s">
        <v>73</v>
      </c>
      <c r="J15" s="22" t="s">
        <v>74</v>
      </c>
      <c r="K15" s="20">
        <v>218</v>
      </c>
      <c r="L15" s="20">
        <v>7</v>
      </c>
      <c r="M15" s="22" t="s">
        <v>55</v>
      </c>
      <c r="N15" s="44"/>
      <c r="O15" s="23" t="str">
        <f t="shared" si="0"/>
        <v>Đạt</v>
      </c>
      <c r="P15" s="13" t="str">
        <f t="shared" si="1"/>
        <v>2006</v>
      </c>
    </row>
    <row r="16" spans="1:17" ht="15.75" customHeight="1" x14ac:dyDescent="0.25">
      <c r="A16" s="29">
        <f>IF(D16="","",MAX($A$8:A15)+1)</f>
        <v>9</v>
      </c>
      <c r="B16" s="30" t="s">
        <v>75</v>
      </c>
      <c r="C16" s="31" t="s">
        <v>70</v>
      </c>
      <c r="D16" s="19" t="s">
        <v>76</v>
      </c>
      <c r="E16" s="20">
        <v>0</v>
      </c>
      <c r="F16" s="20"/>
      <c r="G16" s="21" t="s">
        <v>77</v>
      </c>
      <c r="H16" s="22" t="s">
        <v>30</v>
      </c>
      <c r="I16" s="22" t="s">
        <v>78</v>
      </c>
      <c r="J16" s="22" t="s">
        <v>79</v>
      </c>
      <c r="K16" s="20">
        <v>311</v>
      </c>
      <c r="L16" s="20">
        <v>10</v>
      </c>
      <c r="M16" s="22" t="s">
        <v>33</v>
      </c>
      <c r="N16" s="44"/>
      <c r="O16" s="23" t="str">
        <f t="shared" si="0"/>
        <v>Định</v>
      </c>
      <c r="P16" s="13" t="str">
        <f t="shared" si="1"/>
        <v>2006</v>
      </c>
    </row>
    <row r="17" spans="1:16" ht="15.75" customHeight="1" x14ac:dyDescent="0.25">
      <c r="A17" s="29">
        <f>IF(D17="","",MAX($A$8:A16)+1)</f>
        <v>10</v>
      </c>
      <c r="B17" s="30" t="s">
        <v>80</v>
      </c>
      <c r="C17" s="31">
        <v>0</v>
      </c>
      <c r="D17" s="19" t="s">
        <v>81</v>
      </c>
      <c r="E17" s="20">
        <v>0</v>
      </c>
      <c r="F17" s="20"/>
      <c r="G17" s="21" t="s">
        <v>82</v>
      </c>
      <c r="H17" s="22" t="s">
        <v>30</v>
      </c>
      <c r="I17" s="22" t="s">
        <v>83</v>
      </c>
      <c r="J17" s="22" t="s">
        <v>84</v>
      </c>
      <c r="K17" s="20">
        <v>210</v>
      </c>
      <c r="L17" s="20">
        <v>7</v>
      </c>
      <c r="M17" s="22" t="s">
        <v>55</v>
      </c>
      <c r="N17" s="44"/>
      <c r="O17" s="23" t="str">
        <f t="shared" si="0"/>
        <v>Đức</v>
      </c>
      <c r="P17" s="13" t="str">
        <f t="shared" si="1"/>
        <v>2006</v>
      </c>
    </row>
    <row r="18" spans="1:16" ht="15.75" customHeight="1" x14ac:dyDescent="0.25">
      <c r="A18" s="29">
        <f>IF(D18="","",MAX($A$8:A17)+1)</f>
        <v>11</v>
      </c>
      <c r="B18" s="30" t="s">
        <v>90</v>
      </c>
      <c r="C18" s="31">
        <v>0</v>
      </c>
      <c r="D18" s="19" t="s">
        <v>91</v>
      </c>
      <c r="E18" s="20">
        <v>0</v>
      </c>
      <c r="F18" s="20"/>
      <c r="G18" s="21" t="s">
        <v>92</v>
      </c>
      <c r="H18" s="22" t="s">
        <v>30</v>
      </c>
      <c r="I18" s="22" t="s">
        <v>93</v>
      </c>
      <c r="J18" s="22" t="s">
        <v>94</v>
      </c>
      <c r="K18" s="20">
        <v>835</v>
      </c>
      <c r="L18" s="20">
        <v>33</v>
      </c>
      <c r="M18" s="22" t="s">
        <v>39</v>
      </c>
      <c r="N18" s="44"/>
      <c r="O18" s="23" t="str">
        <f t="shared" si="0"/>
        <v>Hưng</v>
      </c>
      <c r="P18" s="13" t="str">
        <f t="shared" si="1"/>
        <v>2006</v>
      </c>
    </row>
    <row r="19" spans="1:16" ht="15.75" customHeight="1" x14ac:dyDescent="0.25">
      <c r="A19" s="29">
        <f>IF(D19="","",MAX($A$8:A18)+1)</f>
        <v>12</v>
      </c>
      <c r="B19" s="30" t="s">
        <v>85</v>
      </c>
      <c r="C19" s="31">
        <v>0</v>
      </c>
      <c r="D19" s="19" t="s">
        <v>86</v>
      </c>
      <c r="E19" s="20">
        <v>0</v>
      </c>
      <c r="F19" s="20"/>
      <c r="G19" s="21" t="s">
        <v>87</v>
      </c>
      <c r="H19" s="22" t="s">
        <v>30</v>
      </c>
      <c r="I19" s="22" t="s">
        <v>88</v>
      </c>
      <c r="J19" s="22" t="s">
        <v>89</v>
      </c>
      <c r="K19" s="20">
        <v>25</v>
      </c>
      <c r="L19" s="20">
        <v>1</v>
      </c>
      <c r="M19" s="22" t="s">
        <v>39</v>
      </c>
      <c r="N19" s="44"/>
      <c r="O19" s="23" t="str">
        <f t="shared" si="0"/>
        <v>Huy</v>
      </c>
      <c r="P19" s="13" t="str">
        <f t="shared" si="1"/>
        <v>2006</v>
      </c>
    </row>
    <row r="20" spans="1:16" ht="15.75" customHeight="1" x14ac:dyDescent="0.25">
      <c r="A20" s="29">
        <f>IF(D20="","",MAX($A$8:A19)+1)</f>
        <v>13</v>
      </c>
      <c r="B20" s="30" t="s">
        <v>95</v>
      </c>
      <c r="C20" s="31">
        <v>0</v>
      </c>
      <c r="D20" s="19" t="s">
        <v>96</v>
      </c>
      <c r="E20" s="20">
        <v>0</v>
      </c>
      <c r="F20" s="20"/>
      <c r="G20" s="21" t="s">
        <v>97</v>
      </c>
      <c r="H20" s="22" t="s">
        <v>30</v>
      </c>
      <c r="I20" s="22" t="s">
        <v>98</v>
      </c>
      <c r="J20" s="22" t="s">
        <v>99</v>
      </c>
      <c r="K20" s="20">
        <v>165</v>
      </c>
      <c r="L20" s="20">
        <v>6</v>
      </c>
      <c r="M20" s="22" t="s">
        <v>100</v>
      </c>
      <c r="N20" s="44"/>
      <c r="O20" s="23" t="str">
        <f t="shared" si="0"/>
        <v>Khang</v>
      </c>
      <c r="P20" s="13" t="str">
        <f t="shared" si="1"/>
        <v>2006</v>
      </c>
    </row>
    <row r="21" spans="1:16" ht="15.75" customHeight="1" x14ac:dyDescent="0.25">
      <c r="A21" s="29">
        <f>IF(D21="","",MAX($A$8:A20)+1)</f>
        <v>14</v>
      </c>
      <c r="B21" s="30" t="s">
        <v>101</v>
      </c>
      <c r="C21" s="31" t="s">
        <v>102</v>
      </c>
      <c r="D21" s="19" t="s">
        <v>103</v>
      </c>
      <c r="E21" s="20">
        <v>0</v>
      </c>
      <c r="F21" s="20" t="s">
        <v>104</v>
      </c>
      <c r="G21" s="21" t="s">
        <v>105</v>
      </c>
      <c r="H21" s="22" t="s">
        <v>30</v>
      </c>
      <c r="I21" s="22" t="s">
        <v>106</v>
      </c>
      <c r="J21" s="22" t="s">
        <v>107</v>
      </c>
      <c r="K21" s="20">
        <v>1073</v>
      </c>
      <c r="L21" s="20">
        <v>35</v>
      </c>
      <c r="M21" s="22" t="s">
        <v>108</v>
      </c>
      <c r="N21" s="44"/>
      <c r="O21" s="23" t="str">
        <f t="shared" si="0"/>
        <v>Khang</v>
      </c>
      <c r="P21" s="13" t="str">
        <f t="shared" si="1"/>
        <v>2006</v>
      </c>
    </row>
    <row r="22" spans="1:16" ht="15.75" customHeight="1" x14ac:dyDescent="0.25">
      <c r="A22" s="29">
        <f>IF(D22="","",MAX($A$8:A21)+1)</f>
        <v>15</v>
      </c>
      <c r="B22" s="30" t="s">
        <v>109</v>
      </c>
      <c r="C22" s="31">
        <v>0</v>
      </c>
      <c r="D22" s="19" t="s">
        <v>110</v>
      </c>
      <c r="E22" s="20">
        <v>0</v>
      </c>
      <c r="F22" s="20"/>
      <c r="G22" s="21" t="s">
        <v>111</v>
      </c>
      <c r="H22" s="22" t="s">
        <v>30</v>
      </c>
      <c r="I22" s="22" t="s">
        <v>112</v>
      </c>
      <c r="J22" s="22" t="s">
        <v>113</v>
      </c>
      <c r="K22" s="20">
        <v>771</v>
      </c>
      <c r="L22" s="20">
        <v>31</v>
      </c>
      <c r="M22" s="22" t="s">
        <v>39</v>
      </c>
      <c r="N22" s="44"/>
      <c r="O22" s="23" t="str">
        <f t="shared" si="0"/>
        <v>Khoa</v>
      </c>
      <c r="P22" s="13" t="str">
        <f t="shared" si="1"/>
        <v>2006</v>
      </c>
    </row>
    <row r="23" spans="1:16" ht="15.75" customHeight="1" x14ac:dyDescent="0.25">
      <c r="A23" s="29">
        <f>IF(D23="","",MAX($A$8:A22)+1)</f>
        <v>16</v>
      </c>
      <c r="B23" s="30" t="s">
        <v>114</v>
      </c>
      <c r="C23" s="31">
        <v>0</v>
      </c>
      <c r="D23" s="19" t="s">
        <v>115</v>
      </c>
      <c r="E23" s="20" t="s">
        <v>240</v>
      </c>
      <c r="F23" s="20"/>
      <c r="G23" s="21" t="s">
        <v>116</v>
      </c>
      <c r="H23" s="22" t="s">
        <v>30</v>
      </c>
      <c r="I23" s="22" t="s">
        <v>117</v>
      </c>
      <c r="J23" s="22" t="s">
        <v>118</v>
      </c>
      <c r="K23" s="20" t="s">
        <v>119</v>
      </c>
      <c r="L23" s="20" t="s">
        <v>120</v>
      </c>
      <c r="M23" s="22" t="s">
        <v>108</v>
      </c>
      <c r="N23" s="44"/>
      <c r="O23" s="23" t="str">
        <f t="shared" si="0"/>
        <v>Kì</v>
      </c>
      <c r="P23" s="13" t="str">
        <f t="shared" si="1"/>
        <v>2006</v>
      </c>
    </row>
    <row r="24" spans="1:16" ht="15.75" customHeight="1" x14ac:dyDescent="0.25">
      <c r="A24" s="29">
        <f>IF(D24="","",MAX($A$8:A23)+1)</f>
        <v>17</v>
      </c>
      <c r="B24" s="30" t="s">
        <v>121</v>
      </c>
      <c r="C24" s="31" t="s">
        <v>27</v>
      </c>
      <c r="D24" s="19" t="s">
        <v>122</v>
      </c>
      <c r="E24" s="20">
        <v>0</v>
      </c>
      <c r="F24" s="20"/>
      <c r="G24" s="21" t="s">
        <v>123</v>
      </c>
      <c r="H24" s="22" t="s">
        <v>30</v>
      </c>
      <c r="I24" s="22" t="s">
        <v>124</v>
      </c>
      <c r="J24" s="22" t="s">
        <v>125</v>
      </c>
      <c r="K24" s="20">
        <v>6</v>
      </c>
      <c r="L24" s="20">
        <v>1</v>
      </c>
      <c r="M24" s="22" t="s">
        <v>126</v>
      </c>
      <c r="N24" s="44"/>
      <c r="O24" s="23" t="str">
        <f t="shared" si="0"/>
        <v>Lam</v>
      </c>
      <c r="P24" s="13" t="str">
        <f t="shared" si="1"/>
        <v>2006</v>
      </c>
    </row>
    <row r="25" spans="1:16" ht="15.75" customHeight="1" x14ac:dyDescent="0.25">
      <c r="A25" s="29">
        <f>IF(D25="","",MAX($A$8:A24)+1)</f>
        <v>18</v>
      </c>
      <c r="B25" s="30" t="s">
        <v>127</v>
      </c>
      <c r="C25" s="31">
        <v>0</v>
      </c>
      <c r="D25" s="19" t="s">
        <v>128</v>
      </c>
      <c r="E25" s="20" t="s">
        <v>240</v>
      </c>
      <c r="F25" s="20"/>
      <c r="G25" s="21" t="s">
        <v>129</v>
      </c>
      <c r="H25" s="22" t="s">
        <v>30</v>
      </c>
      <c r="I25" s="22" t="s">
        <v>130</v>
      </c>
      <c r="J25" s="22" t="s">
        <v>131</v>
      </c>
      <c r="K25" s="20">
        <v>0</v>
      </c>
      <c r="L25" s="20">
        <v>0</v>
      </c>
      <c r="M25" s="22" t="s">
        <v>132</v>
      </c>
      <c r="N25" s="44"/>
      <c r="O25" s="23" t="str">
        <f t="shared" si="0"/>
        <v>Linh</v>
      </c>
      <c r="P25" s="13" t="str">
        <f t="shared" si="1"/>
        <v>2006</v>
      </c>
    </row>
    <row r="26" spans="1:16" ht="15.75" customHeight="1" x14ac:dyDescent="0.25">
      <c r="A26" s="29">
        <f>IF(D26="","",MAX($A$8:A25)+1)</f>
        <v>19</v>
      </c>
      <c r="B26" s="30" t="s">
        <v>133</v>
      </c>
      <c r="C26" s="31">
        <v>0</v>
      </c>
      <c r="D26" s="19" t="s">
        <v>134</v>
      </c>
      <c r="E26" s="20">
        <v>0</v>
      </c>
      <c r="F26" s="20"/>
      <c r="G26" s="21" t="s">
        <v>135</v>
      </c>
      <c r="H26" s="22" t="s">
        <v>30</v>
      </c>
      <c r="I26" s="22" t="s">
        <v>136</v>
      </c>
      <c r="J26" s="22" t="s">
        <v>137</v>
      </c>
      <c r="K26" s="20">
        <v>801</v>
      </c>
      <c r="L26" s="20">
        <v>32</v>
      </c>
      <c r="M26" s="22" t="s">
        <v>39</v>
      </c>
      <c r="N26" s="44"/>
      <c r="O26" s="23" t="str">
        <f t="shared" si="0"/>
        <v>Mỹ</v>
      </c>
      <c r="P26" s="13" t="str">
        <f t="shared" si="1"/>
        <v>2006</v>
      </c>
    </row>
    <row r="27" spans="1:16" ht="15.75" customHeight="1" x14ac:dyDescent="0.25">
      <c r="A27" s="29">
        <f>IF(D27="","",MAX($A$8:A26)+1)</f>
        <v>20</v>
      </c>
      <c r="B27" s="30" t="s">
        <v>138</v>
      </c>
      <c r="C27" s="31">
        <v>0</v>
      </c>
      <c r="D27" s="19" t="s">
        <v>139</v>
      </c>
      <c r="E27" s="20" t="s">
        <v>240</v>
      </c>
      <c r="F27" s="20"/>
      <c r="G27" s="21" t="s">
        <v>140</v>
      </c>
      <c r="H27" s="22" t="s">
        <v>30</v>
      </c>
      <c r="I27" s="22" t="s">
        <v>141</v>
      </c>
      <c r="J27" s="22" t="s">
        <v>142</v>
      </c>
      <c r="K27" s="20" t="s">
        <v>143</v>
      </c>
      <c r="L27" s="20" t="s">
        <v>144</v>
      </c>
      <c r="M27" s="22" t="s">
        <v>132</v>
      </c>
      <c r="N27" s="44"/>
      <c r="O27" s="23" t="str">
        <f t="shared" si="0"/>
        <v>Ngân</v>
      </c>
      <c r="P27" s="13" t="str">
        <f t="shared" si="1"/>
        <v>2006</v>
      </c>
    </row>
    <row r="28" spans="1:16" ht="15.75" customHeight="1" x14ac:dyDescent="0.25">
      <c r="A28" s="29">
        <f>IF(D28="","",MAX($A$8:A27)+1)</f>
        <v>21</v>
      </c>
      <c r="B28" s="30" t="s">
        <v>145</v>
      </c>
      <c r="C28" s="31">
        <v>0</v>
      </c>
      <c r="D28" s="19" t="s">
        <v>146</v>
      </c>
      <c r="E28" s="20">
        <v>0</v>
      </c>
      <c r="F28" s="20"/>
      <c r="G28" s="21" t="s">
        <v>147</v>
      </c>
      <c r="H28" s="22" t="s">
        <v>30</v>
      </c>
      <c r="I28" s="22" t="s">
        <v>148</v>
      </c>
      <c r="J28" s="22" t="s">
        <v>149</v>
      </c>
      <c r="K28" s="20">
        <v>0</v>
      </c>
      <c r="L28" s="20">
        <v>7</v>
      </c>
      <c r="M28" s="22" t="s">
        <v>150</v>
      </c>
      <c r="N28" s="44"/>
      <c r="O28" s="23" t="str">
        <f t="shared" si="0"/>
        <v>Nhàn</v>
      </c>
      <c r="P28" s="13" t="str">
        <f t="shared" si="1"/>
        <v>2006</v>
      </c>
    </row>
    <row r="29" spans="1:16" ht="15.75" customHeight="1" x14ac:dyDescent="0.25">
      <c r="A29" s="29">
        <f>IF(D29="","",MAX($A$8:A28)+1)</f>
        <v>22</v>
      </c>
      <c r="B29" s="30" t="s">
        <v>151</v>
      </c>
      <c r="C29" s="31">
        <v>0</v>
      </c>
      <c r="D29" s="19" t="s">
        <v>152</v>
      </c>
      <c r="E29" s="20" t="s">
        <v>240</v>
      </c>
      <c r="F29" s="20"/>
      <c r="G29" s="21" t="s">
        <v>153</v>
      </c>
      <c r="H29" s="22" t="s">
        <v>30</v>
      </c>
      <c r="I29" s="22" t="s">
        <v>154</v>
      </c>
      <c r="J29" s="22" t="s">
        <v>155</v>
      </c>
      <c r="K29" s="20">
        <v>200</v>
      </c>
      <c r="L29" s="20">
        <v>29</v>
      </c>
      <c r="M29" s="22" t="s">
        <v>156</v>
      </c>
      <c r="N29" s="44"/>
      <c r="O29" s="23" t="str">
        <f t="shared" si="0"/>
        <v>Nhi</v>
      </c>
      <c r="P29" s="13" t="str">
        <f t="shared" si="1"/>
        <v>2006</v>
      </c>
    </row>
    <row r="30" spans="1:16" ht="15.75" customHeight="1" x14ac:dyDescent="0.25">
      <c r="A30" s="29">
        <f>IF(D30="","",MAX($A$8:A29)+1)</f>
        <v>23</v>
      </c>
      <c r="B30" s="30" t="s">
        <v>157</v>
      </c>
      <c r="C30" s="31" t="s">
        <v>158</v>
      </c>
      <c r="D30" s="19" t="s">
        <v>159</v>
      </c>
      <c r="E30" s="20" t="s">
        <v>240</v>
      </c>
      <c r="F30" s="20"/>
      <c r="G30" s="21" t="s">
        <v>147</v>
      </c>
      <c r="H30" s="22" t="s">
        <v>30</v>
      </c>
      <c r="I30" s="22" t="s">
        <v>1514</v>
      </c>
      <c r="J30" s="22" t="s">
        <v>160</v>
      </c>
      <c r="K30" s="20">
        <v>62</v>
      </c>
      <c r="L30" s="20">
        <v>2</v>
      </c>
      <c r="M30" s="22" t="s">
        <v>33</v>
      </c>
      <c r="N30" s="44"/>
      <c r="O30" s="23" t="str">
        <f t="shared" si="0"/>
        <v>Nhi</v>
      </c>
      <c r="P30" s="13" t="str">
        <f t="shared" si="1"/>
        <v>2006</v>
      </c>
    </row>
    <row r="31" spans="1:16" ht="15.75" customHeight="1" x14ac:dyDescent="0.25">
      <c r="A31" s="29">
        <f>IF(D31="","",MAX($A$8:A30)+1)</f>
        <v>24</v>
      </c>
      <c r="B31" s="30" t="s">
        <v>161</v>
      </c>
      <c r="C31" s="31" t="s">
        <v>162</v>
      </c>
      <c r="D31" s="19" t="s">
        <v>163</v>
      </c>
      <c r="E31" s="20" t="s">
        <v>240</v>
      </c>
      <c r="F31" s="20"/>
      <c r="G31" s="21" t="s">
        <v>164</v>
      </c>
      <c r="H31" s="22" t="s">
        <v>30</v>
      </c>
      <c r="I31" s="22" t="s">
        <v>165</v>
      </c>
      <c r="J31" s="22" t="s">
        <v>166</v>
      </c>
      <c r="K31" s="20">
        <v>489</v>
      </c>
      <c r="L31" s="20">
        <v>13</v>
      </c>
      <c r="M31" s="22" t="s">
        <v>45</v>
      </c>
      <c r="N31" s="44"/>
      <c r="O31" s="23" t="str">
        <f t="shared" si="0"/>
        <v>Như</v>
      </c>
      <c r="P31" s="13" t="str">
        <f t="shared" si="1"/>
        <v>2006</v>
      </c>
    </row>
    <row r="32" spans="1:16" ht="15.75" customHeight="1" x14ac:dyDescent="0.25">
      <c r="A32" s="29">
        <f>IF(D32="","",MAX($A$8:A31)+1)</f>
        <v>25</v>
      </c>
      <c r="B32" s="30" t="s">
        <v>167</v>
      </c>
      <c r="C32" s="31">
        <v>0</v>
      </c>
      <c r="D32" s="19" t="s">
        <v>168</v>
      </c>
      <c r="E32" s="20" t="s">
        <v>240</v>
      </c>
      <c r="F32" s="20"/>
      <c r="G32" s="21" t="s">
        <v>169</v>
      </c>
      <c r="H32" s="22" t="s">
        <v>30</v>
      </c>
      <c r="I32" s="22" t="s">
        <v>170</v>
      </c>
      <c r="J32" s="22" t="s">
        <v>171</v>
      </c>
      <c r="K32" s="20">
        <v>303</v>
      </c>
      <c r="L32" s="20">
        <v>9</v>
      </c>
      <c r="M32" s="22" t="s">
        <v>55</v>
      </c>
      <c r="N32" s="44"/>
      <c r="O32" s="23" t="str">
        <f t="shared" si="0"/>
        <v>Nhung</v>
      </c>
      <c r="P32" s="13" t="str">
        <f t="shared" si="1"/>
        <v>2006</v>
      </c>
    </row>
    <row r="33" spans="1:16" ht="15.75" customHeight="1" x14ac:dyDescent="0.25">
      <c r="A33" s="29">
        <f>IF(D33="","",MAX($A$8:A32)+1)</f>
        <v>26</v>
      </c>
      <c r="B33" s="30" t="s">
        <v>172</v>
      </c>
      <c r="C33" s="31" t="s">
        <v>173</v>
      </c>
      <c r="D33" s="19" t="s">
        <v>174</v>
      </c>
      <c r="E33" s="20" t="s">
        <v>240</v>
      </c>
      <c r="F33" s="20"/>
      <c r="G33" s="21" t="s">
        <v>175</v>
      </c>
      <c r="H33" s="22" t="s">
        <v>30</v>
      </c>
      <c r="I33" s="22" t="s">
        <v>176</v>
      </c>
      <c r="J33" s="22" t="s">
        <v>177</v>
      </c>
      <c r="K33" s="20">
        <v>260</v>
      </c>
      <c r="L33" s="20">
        <v>8</v>
      </c>
      <c r="M33" s="22" t="s">
        <v>55</v>
      </c>
      <c r="N33" s="44"/>
      <c r="O33" s="23" t="str">
        <f t="shared" si="0"/>
        <v>Phương</v>
      </c>
      <c r="P33" s="13" t="str">
        <f t="shared" si="1"/>
        <v>2006</v>
      </c>
    </row>
    <row r="34" spans="1:16" ht="15.75" customHeight="1" x14ac:dyDescent="0.25">
      <c r="A34" s="29">
        <f>IF(D34="","",MAX($A$8:A33)+1)</f>
        <v>27</v>
      </c>
      <c r="B34" s="30" t="s">
        <v>178</v>
      </c>
      <c r="C34" s="31">
        <v>0</v>
      </c>
      <c r="D34" s="19" t="s">
        <v>179</v>
      </c>
      <c r="E34" s="20">
        <v>0</v>
      </c>
      <c r="F34" s="20"/>
      <c r="G34" s="21" t="s">
        <v>180</v>
      </c>
      <c r="H34" s="22" t="s">
        <v>30</v>
      </c>
      <c r="I34" s="22" t="s">
        <v>181</v>
      </c>
      <c r="J34" s="22" t="s">
        <v>182</v>
      </c>
      <c r="K34" s="20">
        <v>704</v>
      </c>
      <c r="L34" s="20">
        <v>19</v>
      </c>
      <c r="M34" s="22" t="s">
        <v>45</v>
      </c>
      <c r="N34" s="44"/>
      <c r="O34" s="23" t="str">
        <f t="shared" si="0"/>
        <v>Thái</v>
      </c>
      <c r="P34" s="13" t="str">
        <f t="shared" si="1"/>
        <v>2006</v>
      </c>
    </row>
    <row r="35" spans="1:16" ht="15.75" customHeight="1" x14ac:dyDescent="0.25">
      <c r="A35" s="29">
        <f>IF(D35="","",MAX($A$8:A34)+1)</f>
        <v>28</v>
      </c>
      <c r="B35" s="30" t="s">
        <v>183</v>
      </c>
      <c r="C35" s="31">
        <v>0</v>
      </c>
      <c r="D35" s="19" t="s">
        <v>184</v>
      </c>
      <c r="E35" s="20">
        <v>0</v>
      </c>
      <c r="F35" s="20"/>
      <c r="G35" s="21" t="s">
        <v>185</v>
      </c>
      <c r="H35" s="22" t="s">
        <v>30</v>
      </c>
      <c r="I35" s="22" t="s">
        <v>186</v>
      </c>
      <c r="J35" s="22" t="s">
        <v>187</v>
      </c>
      <c r="K35" s="20">
        <v>0</v>
      </c>
      <c r="L35" s="20">
        <v>2</v>
      </c>
      <c r="M35" s="22" t="s">
        <v>188</v>
      </c>
      <c r="N35" s="44"/>
      <c r="O35" s="23" t="str">
        <f t="shared" si="0"/>
        <v>Tiến</v>
      </c>
      <c r="P35" s="13" t="str">
        <f t="shared" si="1"/>
        <v>2006</v>
      </c>
    </row>
    <row r="36" spans="1:16" ht="15.75" customHeight="1" x14ac:dyDescent="0.25">
      <c r="A36" s="29">
        <f>IF(D36="","",MAX($A$8:A35)+1)</f>
        <v>29</v>
      </c>
      <c r="B36" s="30" t="s">
        <v>189</v>
      </c>
      <c r="C36" s="31" t="s">
        <v>190</v>
      </c>
      <c r="D36" s="19" t="s">
        <v>191</v>
      </c>
      <c r="E36" s="20">
        <v>0</v>
      </c>
      <c r="F36" s="20"/>
      <c r="G36" s="21" t="s">
        <v>192</v>
      </c>
      <c r="H36" s="22" t="s">
        <v>30</v>
      </c>
      <c r="I36" s="22" t="s">
        <v>193</v>
      </c>
      <c r="J36" s="22" t="s">
        <v>194</v>
      </c>
      <c r="K36" s="20">
        <v>97</v>
      </c>
      <c r="L36" s="20">
        <v>4</v>
      </c>
      <c r="M36" s="22" t="s">
        <v>195</v>
      </c>
      <c r="N36" s="44" t="s">
        <v>1523</v>
      </c>
      <c r="O36" s="23" t="str">
        <f t="shared" si="0"/>
        <v>Tình</v>
      </c>
      <c r="P36" s="13" t="str">
        <f t="shared" si="1"/>
        <v>2006</v>
      </c>
    </row>
    <row r="37" spans="1:16" ht="15.75" customHeight="1" x14ac:dyDescent="0.25">
      <c r="A37" s="29">
        <f>IF(D37="","",MAX($A$8:A36)+1)</f>
        <v>30</v>
      </c>
      <c r="B37" s="30" t="s">
        <v>196</v>
      </c>
      <c r="C37" s="31">
        <v>0</v>
      </c>
      <c r="D37" s="19" t="s">
        <v>197</v>
      </c>
      <c r="E37" s="20" t="s">
        <v>240</v>
      </c>
      <c r="F37" s="20"/>
      <c r="G37" s="21" t="s">
        <v>198</v>
      </c>
      <c r="H37" s="22" t="s">
        <v>30</v>
      </c>
      <c r="I37" s="22" t="s">
        <v>199</v>
      </c>
      <c r="J37" s="22" t="s">
        <v>200</v>
      </c>
      <c r="K37" s="20">
        <v>335</v>
      </c>
      <c r="L37" s="20">
        <v>10</v>
      </c>
      <c r="M37" s="22" t="s">
        <v>55</v>
      </c>
      <c r="N37" s="44"/>
      <c r="O37" s="23" t="str">
        <f t="shared" si="0"/>
        <v>Trân</v>
      </c>
      <c r="P37" s="13" t="str">
        <f t="shared" si="1"/>
        <v>2005</v>
      </c>
    </row>
    <row r="38" spans="1:16" ht="15.75" customHeight="1" x14ac:dyDescent="0.25">
      <c r="A38" s="29">
        <f>IF(D38="","",MAX($A$8:A37)+1)</f>
        <v>31</v>
      </c>
      <c r="B38" s="30" t="s">
        <v>201</v>
      </c>
      <c r="C38" s="31">
        <v>0</v>
      </c>
      <c r="D38" s="19" t="s">
        <v>202</v>
      </c>
      <c r="E38" s="20" t="s">
        <v>240</v>
      </c>
      <c r="F38" s="20"/>
      <c r="G38" s="21" t="s">
        <v>36</v>
      </c>
      <c r="H38" s="22" t="s">
        <v>30</v>
      </c>
      <c r="I38" s="22" t="s">
        <v>1517</v>
      </c>
      <c r="J38" s="22" t="s">
        <v>203</v>
      </c>
      <c r="K38" s="20">
        <v>0</v>
      </c>
      <c r="L38" s="20">
        <v>0</v>
      </c>
      <c r="M38" s="22" t="s">
        <v>204</v>
      </c>
      <c r="N38" s="44"/>
      <c r="O38" s="23" t="str">
        <f t="shared" si="0"/>
        <v>Trang</v>
      </c>
      <c r="P38" s="13" t="str">
        <f t="shared" si="1"/>
        <v>2006</v>
      </c>
    </row>
    <row r="39" spans="1:16" ht="15.75" customHeight="1" x14ac:dyDescent="0.25">
      <c r="A39" s="29">
        <f>IF(D39="","",MAX($A$8:A38)+1)</f>
        <v>32</v>
      </c>
      <c r="B39" s="30" t="s">
        <v>205</v>
      </c>
      <c r="C39" s="31">
        <v>0</v>
      </c>
      <c r="D39" s="19" t="s">
        <v>206</v>
      </c>
      <c r="E39" s="20" t="s">
        <v>240</v>
      </c>
      <c r="F39" s="20"/>
      <c r="G39" s="21" t="s">
        <v>207</v>
      </c>
      <c r="H39" s="22" t="s">
        <v>30</v>
      </c>
      <c r="I39" s="22" t="s">
        <v>208</v>
      </c>
      <c r="J39" s="22" t="s">
        <v>209</v>
      </c>
      <c r="K39" s="20">
        <v>133</v>
      </c>
      <c r="L39" s="20">
        <v>4</v>
      </c>
      <c r="M39" s="22" t="s">
        <v>55</v>
      </c>
      <c r="N39" s="44"/>
      <c r="O39" s="23" t="str">
        <f t="shared" si="0"/>
        <v>Tú</v>
      </c>
      <c r="P39" s="13" t="str">
        <f t="shared" si="1"/>
        <v>2006</v>
      </c>
    </row>
    <row r="40" spans="1:16" ht="15.75" customHeight="1" x14ac:dyDescent="0.25">
      <c r="A40" s="29">
        <f>IF(D40="","",MAX($A$8:A39)+1)</f>
        <v>33</v>
      </c>
      <c r="B40" s="30" t="s">
        <v>1515</v>
      </c>
      <c r="C40" s="31">
        <v>0</v>
      </c>
      <c r="D40" s="19" t="s">
        <v>227</v>
      </c>
      <c r="E40" s="20" t="s">
        <v>240</v>
      </c>
      <c r="F40" s="20"/>
      <c r="G40" s="21" t="s">
        <v>1516</v>
      </c>
      <c r="H40" s="22" t="s">
        <v>30</v>
      </c>
      <c r="I40" s="22" t="s">
        <v>228</v>
      </c>
      <c r="J40" s="22" t="s">
        <v>229</v>
      </c>
      <c r="K40" s="20">
        <v>0</v>
      </c>
      <c r="L40" s="20">
        <v>1</v>
      </c>
      <c r="M40" s="22" t="s">
        <v>55</v>
      </c>
      <c r="N40" s="44"/>
      <c r="O40" s="23" t="str">
        <f t="shared" si="0"/>
        <v>Tươi</v>
      </c>
      <c r="P40" s="13" t="str">
        <f t="shared" si="1"/>
        <v>2006</v>
      </c>
    </row>
    <row r="41" spans="1:16" ht="15.75" customHeight="1" x14ac:dyDescent="0.25">
      <c r="A41" s="29">
        <f>IF(D41="","",MAX($A$8:A40)+1)</f>
        <v>34</v>
      </c>
      <c r="B41" s="30" t="s">
        <v>210</v>
      </c>
      <c r="C41" s="31" t="s">
        <v>211</v>
      </c>
      <c r="D41" s="19" t="s">
        <v>212</v>
      </c>
      <c r="E41" s="20" t="s">
        <v>240</v>
      </c>
      <c r="F41" s="20"/>
      <c r="G41" s="21" t="s">
        <v>213</v>
      </c>
      <c r="H41" s="22" t="s">
        <v>30</v>
      </c>
      <c r="I41" s="22" t="s">
        <v>214</v>
      </c>
      <c r="J41" s="22" t="s">
        <v>215</v>
      </c>
      <c r="K41" s="20">
        <v>327</v>
      </c>
      <c r="L41" s="20">
        <v>11</v>
      </c>
      <c r="M41" s="22" t="s">
        <v>33</v>
      </c>
      <c r="N41" s="44"/>
      <c r="O41" s="23" t="str">
        <f t="shared" si="0"/>
        <v>Tuyền</v>
      </c>
      <c r="P41" s="13" t="str">
        <f t="shared" si="1"/>
        <v>2006</v>
      </c>
    </row>
    <row r="42" spans="1:16" ht="15.75" customHeight="1" x14ac:dyDescent="0.25">
      <c r="A42" s="29">
        <f>IF(D42="","",MAX($A$8:A41)+1)</f>
        <v>35</v>
      </c>
      <c r="B42" s="30" t="s">
        <v>216</v>
      </c>
      <c r="C42" s="31" t="s">
        <v>217</v>
      </c>
      <c r="D42" s="19" t="s">
        <v>218</v>
      </c>
      <c r="E42" s="20" t="s">
        <v>240</v>
      </c>
      <c r="F42" s="20"/>
      <c r="G42" s="21" t="s">
        <v>111</v>
      </c>
      <c r="H42" s="22" t="s">
        <v>30</v>
      </c>
      <c r="I42" s="22" t="s">
        <v>219</v>
      </c>
      <c r="J42" s="22" t="s">
        <v>220</v>
      </c>
      <c r="K42" s="20">
        <v>388</v>
      </c>
      <c r="L42" s="20">
        <v>12</v>
      </c>
      <c r="M42" s="22" t="s">
        <v>132</v>
      </c>
      <c r="N42" s="44"/>
      <c r="O42" s="23" t="str">
        <f t="shared" si="0"/>
        <v>Vy</v>
      </c>
      <c r="P42" s="13" t="str">
        <f t="shared" si="1"/>
        <v>2006</v>
      </c>
    </row>
    <row r="43" spans="1:16" ht="15.75" customHeight="1" x14ac:dyDescent="0.25">
      <c r="A43" s="29">
        <f>IF(D43="","",MAX($A$8:A42)+1)</f>
        <v>36</v>
      </c>
      <c r="B43" s="30" t="s">
        <v>221</v>
      </c>
      <c r="C43" s="31" t="s">
        <v>222</v>
      </c>
      <c r="D43" s="19" t="s">
        <v>223</v>
      </c>
      <c r="E43" s="20" t="s">
        <v>240</v>
      </c>
      <c r="F43" s="20"/>
      <c r="G43" s="21" t="s">
        <v>224</v>
      </c>
      <c r="H43" s="22" t="s">
        <v>30</v>
      </c>
      <c r="I43" s="22" t="s">
        <v>225</v>
      </c>
      <c r="J43" s="22" t="s">
        <v>226</v>
      </c>
      <c r="K43" s="20">
        <v>162</v>
      </c>
      <c r="L43" s="20">
        <v>7</v>
      </c>
      <c r="M43" s="22" t="s">
        <v>45</v>
      </c>
      <c r="N43" s="44"/>
      <c r="O43" s="23" t="str">
        <f t="shared" si="0"/>
        <v>Ý</v>
      </c>
      <c r="P43" s="13" t="str">
        <f t="shared" si="1"/>
        <v>2006</v>
      </c>
    </row>
    <row r="44" spans="1:16" ht="15.75" customHeight="1" x14ac:dyDescent="0.25">
      <c r="A44" s="29" t="str">
        <f>IF(D44="","",MAX($A$8:A43)+1)</f>
        <v/>
      </c>
      <c r="B44" s="30"/>
      <c r="C44" s="31"/>
      <c r="D44" s="19"/>
      <c r="E44" s="20"/>
      <c r="F44" s="20"/>
      <c r="G44" s="21"/>
      <c r="H44" s="22"/>
      <c r="I44" s="22"/>
      <c r="J44" s="22"/>
      <c r="K44" s="20"/>
      <c r="L44" s="20"/>
      <c r="M44" s="22"/>
      <c r="N44" s="44"/>
      <c r="O44" s="23" t="str">
        <f t="shared" si="0"/>
        <v/>
      </c>
      <c r="P44" s="13" t="str">
        <f t="shared" si="1"/>
        <v/>
      </c>
    </row>
    <row r="45" spans="1:16" ht="15.75" customHeight="1" x14ac:dyDescent="0.25">
      <c r="A45" s="29" t="str">
        <f>IF(D45="","",MAX($A$8:A44)+1)</f>
        <v/>
      </c>
      <c r="B45" s="30"/>
      <c r="C45" s="31"/>
      <c r="D45" s="19"/>
      <c r="E45" s="20"/>
      <c r="F45" s="20"/>
      <c r="G45" s="21"/>
      <c r="H45" s="22"/>
      <c r="I45" s="22"/>
      <c r="J45" s="22"/>
      <c r="K45" s="20"/>
      <c r="L45" s="20"/>
      <c r="M45" s="22"/>
      <c r="N45" s="44"/>
      <c r="O45" s="23" t="str">
        <f t="shared" ref="O45:O48" si="2">TRIM(RIGHT(SUBSTITUTE(TRIM(D45)," ",REPT(" ",LEN(TRIM(D45)))),LEN(TRIM(D45))))</f>
        <v/>
      </c>
      <c r="P45" s="13" t="str">
        <f t="shared" ref="P45:P48" si="3">RIGHT(G45,4)</f>
        <v/>
      </c>
    </row>
    <row r="46" spans="1:16" ht="15.75" customHeight="1" x14ac:dyDescent="0.25">
      <c r="A46" s="29" t="str">
        <f>IF(D46="","",MAX($A$8:A45)+1)</f>
        <v/>
      </c>
      <c r="B46" s="30"/>
      <c r="C46" s="31"/>
      <c r="D46" s="19"/>
      <c r="E46" s="20"/>
      <c r="F46" s="20"/>
      <c r="G46" s="21"/>
      <c r="H46" s="22"/>
      <c r="I46" s="22"/>
      <c r="J46" s="22"/>
      <c r="K46" s="20"/>
      <c r="L46" s="20"/>
      <c r="M46" s="22"/>
      <c r="N46" s="44"/>
      <c r="O46" s="23" t="str">
        <f t="shared" si="2"/>
        <v/>
      </c>
      <c r="P46" s="13" t="str">
        <f t="shared" si="3"/>
        <v/>
      </c>
    </row>
    <row r="47" spans="1:16" ht="15.75" customHeight="1" x14ac:dyDescent="0.25">
      <c r="A47" s="29" t="str">
        <f>IF(D47="","",MAX($A$8:A46)+1)</f>
        <v/>
      </c>
      <c r="B47" s="30"/>
      <c r="C47" s="31"/>
      <c r="D47" s="19"/>
      <c r="E47" s="20"/>
      <c r="F47" s="20"/>
      <c r="G47" s="21"/>
      <c r="H47" s="22"/>
      <c r="I47" s="22"/>
      <c r="J47" s="22"/>
      <c r="K47" s="20"/>
      <c r="L47" s="20"/>
      <c r="M47" s="22"/>
      <c r="N47" s="44"/>
      <c r="O47" s="23" t="str">
        <f t="shared" si="2"/>
        <v/>
      </c>
      <c r="P47" s="13" t="str">
        <f t="shared" si="3"/>
        <v/>
      </c>
    </row>
    <row r="48" spans="1:16" ht="15.75" customHeight="1" x14ac:dyDescent="0.25">
      <c r="A48" s="29" t="str">
        <f>IF(D48="","",MAX($A$8:A47)+1)</f>
        <v/>
      </c>
      <c r="B48" s="30"/>
      <c r="C48" s="31"/>
      <c r="D48" s="19"/>
      <c r="E48" s="20"/>
      <c r="F48" s="20"/>
      <c r="G48" s="21"/>
      <c r="H48" s="22"/>
      <c r="I48" s="22"/>
      <c r="J48" s="22"/>
      <c r="K48" s="20"/>
      <c r="L48" s="20"/>
      <c r="M48" s="22"/>
      <c r="N48" s="44"/>
      <c r="O48" s="23" t="str">
        <f t="shared" si="2"/>
        <v/>
      </c>
      <c r="P48" s="13" t="str">
        <f t="shared" si="3"/>
        <v/>
      </c>
    </row>
    <row r="49" spans="1:16" ht="15.75" customHeight="1" x14ac:dyDescent="0.25">
      <c r="A49" s="29" t="str">
        <f>IF(D49="","",MAX($A$8:A48)+1)</f>
        <v/>
      </c>
      <c r="B49" s="30"/>
      <c r="C49" s="31"/>
      <c r="D49" s="19"/>
      <c r="E49" s="20"/>
      <c r="F49" s="20"/>
      <c r="G49" s="21"/>
      <c r="H49" s="22"/>
      <c r="I49" s="22"/>
      <c r="J49" s="22"/>
      <c r="K49" s="20"/>
      <c r="L49" s="20"/>
      <c r="M49" s="22"/>
      <c r="N49" s="44"/>
      <c r="O49" s="23" t="str">
        <f t="shared" ref="O49:O57" si="4">TRIM(RIGHT(SUBSTITUTE(TRIM(D49)," ",REPT(" ",LEN(TRIM(D49)))),LEN(TRIM(D49))))</f>
        <v/>
      </c>
      <c r="P49" s="13" t="str">
        <f t="shared" ref="P49:P57" si="5">RIGHT(G49,4)</f>
        <v/>
      </c>
    </row>
    <row r="50" spans="1:16" ht="15.75" customHeight="1" x14ac:dyDescent="0.25">
      <c r="A50" s="29" t="str">
        <f>IF(D50="","",MAX($A$8:A49)+1)</f>
        <v/>
      </c>
      <c r="B50" s="30"/>
      <c r="C50" s="31"/>
      <c r="D50" s="19"/>
      <c r="E50" s="20"/>
      <c r="F50" s="20"/>
      <c r="G50" s="21"/>
      <c r="H50" s="22"/>
      <c r="I50" s="22"/>
      <c r="J50" s="22"/>
      <c r="K50" s="20"/>
      <c r="L50" s="20"/>
      <c r="M50" s="22"/>
      <c r="N50" s="44"/>
      <c r="O50" s="23" t="str">
        <f t="shared" si="4"/>
        <v/>
      </c>
      <c r="P50" s="13" t="str">
        <f t="shared" si="5"/>
        <v/>
      </c>
    </row>
    <row r="51" spans="1:16" ht="15.75" customHeight="1" x14ac:dyDescent="0.25">
      <c r="A51" s="29" t="str">
        <f>IF(D51="","",MAX($A$8:A50)+1)</f>
        <v/>
      </c>
      <c r="B51" s="30"/>
      <c r="C51" s="31"/>
      <c r="D51" s="19"/>
      <c r="E51" s="20"/>
      <c r="F51" s="20"/>
      <c r="G51" s="21"/>
      <c r="H51" s="22"/>
      <c r="I51" s="22"/>
      <c r="J51" s="22"/>
      <c r="K51" s="20"/>
      <c r="L51" s="20"/>
      <c r="M51" s="22"/>
      <c r="N51" s="44"/>
      <c r="O51" s="23" t="str">
        <f t="shared" si="4"/>
        <v/>
      </c>
      <c r="P51" s="13" t="str">
        <f t="shared" si="5"/>
        <v/>
      </c>
    </row>
    <row r="52" spans="1:16" ht="15.75" customHeight="1" x14ac:dyDescent="0.25">
      <c r="A52" s="29" t="str">
        <f>IF(D52="","",MAX($A$8:A51)+1)</f>
        <v/>
      </c>
      <c r="B52" s="30"/>
      <c r="C52" s="31"/>
      <c r="D52" s="19"/>
      <c r="E52" s="20"/>
      <c r="F52" s="20"/>
      <c r="G52" s="21"/>
      <c r="H52" s="22"/>
      <c r="I52" s="22"/>
      <c r="J52" s="22"/>
      <c r="K52" s="20"/>
      <c r="L52" s="20"/>
      <c r="M52" s="22"/>
      <c r="N52" s="44"/>
      <c r="O52" s="23" t="str">
        <f t="shared" si="4"/>
        <v/>
      </c>
      <c r="P52" s="13" t="str">
        <f t="shared" si="5"/>
        <v/>
      </c>
    </row>
    <row r="53" spans="1:16" ht="15.75" customHeight="1" x14ac:dyDescent="0.25">
      <c r="A53" s="29" t="str">
        <f>IF(D53="","",MAX($A$8:A52)+1)</f>
        <v/>
      </c>
      <c r="B53" s="30"/>
      <c r="C53" s="31"/>
      <c r="D53" s="19"/>
      <c r="E53" s="20"/>
      <c r="F53" s="20"/>
      <c r="G53" s="21"/>
      <c r="H53" s="22"/>
      <c r="I53" s="22"/>
      <c r="J53" s="22"/>
      <c r="K53" s="20"/>
      <c r="L53" s="20"/>
      <c r="M53" s="22"/>
      <c r="N53" s="44"/>
      <c r="O53" s="23" t="str">
        <f t="shared" si="4"/>
        <v/>
      </c>
      <c r="P53" s="13" t="str">
        <f t="shared" si="5"/>
        <v/>
      </c>
    </row>
    <row r="54" spans="1:16" ht="15.75" customHeight="1" x14ac:dyDescent="0.25">
      <c r="A54" s="29" t="str">
        <f>IF(D54="","",MAX($A$8:A53)+1)</f>
        <v/>
      </c>
      <c r="B54" s="30"/>
      <c r="C54" s="31"/>
      <c r="D54" s="19"/>
      <c r="E54" s="20"/>
      <c r="F54" s="20"/>
      <c r="G54" s="21"/>
      <c r="H54" s="22"/>
      <c r="I54" s="22"/>
      <c r="J54" s="22"/>
      <c r="K54" s="20"/>
      <c r="L54" s="20"/>
      <c r="M54" s="22"/>
      <c r="N54" s="44"/>
      <c r="O54" s="23" t="str">
        <f t="shared" si="4"/>
        <v/>
      </c>
      <c r="P54" s="13" t="str">
        <f t="shared" si="5"/>
        <v/>
      </c>
    </row>
    <row r="55" spans="1:16" ht="15.75" customHeight="1" x14ac:dyDescent="0.25">
      <c r="A55" s="29" t="str">
        <f>IF(D55="","",MAX($A$8:A54)+1)</f>
        <v/>
      </c>
      <c r="B55" s="30"/>
      <c r="C55" s="31"/>
      <c r="D55" s="19"/>
      <c r="E55" s="20"/>
      <c r="F55" s="20"/>
      <c r="G55" s="21"/>
      <c r="H55" s="22"/>
      <c r="I55" s="22"/>
      <c r="J55" s="22"/>
      <c r="K55" s="20"/>
      <c r="L55" s="20"/>
      <c r="M55" s="22"/>
      <c r="N55" s="44"/>
      <c r="O55" s="23" t="str">
        <f t="shared" si="4"/>
        <v/>
      </c>
      <c r="P55" s="13" t="str">
        <f t="shared" si="5"/>
        <v/>
      </c>
    </row>
    <row r="56" spans="1:16" ht="15.75" customHeight="1" x14ac:dyDescent="0.25">
      <c r="A56" s="29" t="str">
        <f>IF(D56="","",MAX($A$8:A55)+1)</f>
        <v/>
      </c>
      <c r="B56" s="30"/>
      <c r="C56" s="31"/>
      <c r="D56" s="19"/>
      <c r="E56" s="20"/>
      <c r="F56" s="20"/>
      <c r="G56" s="21"/>
      <c r="H56" s="22"/>
      <c r="I56" s="22"/>
      <c r="J56" s="22"/>
      <c r="K56" s="20"/>
      <c r="L56" s="20"/>
      <c r="M56" s="22"/>
      <c r="N56" s="44"/>
      <c r="O56" s="23" t="str">
        <f t="shared" si="4"/>
        <v/>
      </c>
      <c r="P56" s="13" t="str">
        <f t="shared" si="5"/>
        <v/>
      </c>
    </row>
    <row r="57" spans="1:16" ht="15.75" customHeight="1" x14ac:dyDescent="0.25">
      <c r="A57" s="29" t="str">
        <f>IF(D57="","",MAX($A$8:A56)+1)</f>
        <v/>
      </c>
      <c r="B57" s="30"/>
      <c r="C57" s="31"/>
      <c r="D57" s="19"/>
      <c r="E57" s="20"/>
      <c r="F57" s="20"/>
      <c r="G57" s="21"/>
      <c r="H57" s="22"/>
      <c r="I57" s="22"/>
      <c r="J57" s="22"/>
      <c r="K57" s="20"/>
      <c r="L57" s="20"/>
      <c r="M57" s="22"/>
      <c r="N57" s="44"/>
      <c r="O57" s="23" t="str">
        <f t="shared" si="4"/>
        <v/>
      </c>
      <c r="P57" s="13" t="str">
        <f t="shared" si="5"/>
        <v/>
      </c>
    </row>
    <row r="58" spans="1:16" ht="15.75" customHeight="1" x14ac:dyDescent="0.25">
      <c r="A58" s="32"/>
      <c r="B58" s="33"/>
      <c r="C58" s="34"/>
      <c r="D58" s="35"/>
      <c r="E58" s="36"/>
      <c r="F58" s="36"/>
      <c r="G58" s="37"/>
      <c r="H58" s="38"/>
      <c r="I58" s="38"/>
      <c r="J58" s="38"/>
      <c r="K58" s="39"/>
      <c r="L58" s="39"/>
      <c r="M58" s="38"/>
      <c r="N58" s="38"/>
      <c r="O58" s="40"/>
      <c r="P58" s="37"/>
    </row>
    <row r="59" spans="1:16" ht="15.75" x14ac:dyDescent="0.25">
      <c r="C59" s="3"/>
      <c r="D59" s="79" t="str">
        <f>"Tổng kết danh sách có "&amp;COUNT($A$8:A57)&amp;" học sinh "&amp; "("&amp; COUNTIF($E$8:E57,"x")&amp;" nữ)"</f>
        <v>Tổng kết danh sách có 36 học sinh (21 nữ)</v>
      </c>
      <c r="E59" s="79"/>
      <c r="F59" s="79"/>
      <c r="G59" s="79"/>
      <c r="H59" s="79"/>
    </row>
    <row r="60" spans="1:16" ht="15.75" x14ac:dyDescent="0.25">
      <c r="B60" s="8"/>
      <c r="C60" s="8"/>
      <c r="D60" s="10" t="s">
        <v>17</v>
      </c>
      <c r="J60" s="11" t="s">
        <v>6</v>
      </c>
    </row>
    <row r="65" spans="2:10" x14ac:dyDescent="0.25">
      <c r="B65" s="8"/>
      <c r="C65" s="8"/>
      <c r="D65" s="10"/>
      <c r="J65" s="8" t="s">
        <v>9</v>
      </c>
    </row>
  </sheetData>
  <sortState ref="B8:Q44">
    <sortCondition ref="O8:O44"/>
    <sortCondition ref="D8:D44"/>
  </sortState>
  <mergeCells count="23">
    <mergeCell ref="F3:J3"/>
    <mergeCell ref="P6:P7"/>
    <mergeCell ref="A6:A7"/>
    <mergeCell ref="O6:O7"/>
    <mergeCell ref="A1:D1"/>
    <mergeCell ref="N6:N7"/>
    <mergeCell ref="F6:F7"/>
    <mergeCell ref="G6:G7"/>
    <mergeCell ref="H6:H7"/>
    <mergeCell ref="I6:I7"/>
    <mergeCell ref="J6:J7"/>
    <mergeCell ref="K6:M6"/>
    <mergeCell ref="L5:M5"/>
    <mergeCell ref="F1:J1"/>
    <mergeCell ref="F2:J2"/>
    <mergeCell ref="H4:I4"/>
    <mergeCell ref="I5:J5"/>
    <mergeCell ref="D59:H59"/>
    <mergeCell ref="F5:H5"/>
    <mergeCell ref="E6:E7"/>
    <mergeCell ref="B6:B7"/>
    <mergeCell ref="C6:C7"/>
    <mergeCell ref="D6:D7"/>
  </mergeCells>
  <pageMargins left="0.78740157480314965" right="0.39370078740157483" top="0.31496062992125984" bottom="0.23622047244094491" header="0.31496062992125984" footer="0.31496062992125984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showZeros="0" tabSelected="1" topLeftCell="A31" zoomScaleNormal="100" workbookViewId="0">
      <selection activeCell="D45" sqref="D45"/>
    </sheetView>
  </sheetViews>
  <sheetFormatPr defaultColWidth="8.7109375" defaultRowHeight="15" x14ac:dyDescent="0.25"/>
  <cols>
    <col min="1" max="1" width="4.5703125" style="2" customWidth="1"/>
    <col min="2" max="2" width="6.7109375" style="2" customWidth="1"/>
    <col min="3" max="3" width="5.5703125" style="2" customWidth="1"/>
    <col min="4" max="4" width="23.28515625" style="2" customWidth="1"/>
    <col min="5" max="5" width="4" style="2" customWidth="1"/>
    <col min="6" max="6" width="5.85546875" style="2" customWidth="1"/>
    <col min="7" max="7" width="10" style="2" customWidth="1"/>
    <col min="8" max="8" width="10.42578125" style="2" customWidth="1"/>
    <col min="9" max="10" width="18.140625" style="2" customWidth="1"/>
    <col min="11" max="11" width="4.85546875" style="2" customWidth="1"/>
    <col min="12" max="12" width="4.28515625" style="2" customWidth="1"/>
    <col min="13" max="13" width="10.42578125" style="2" customWidth="1"/>
    <col min="14" max="14" width="9.5703125" style="2" customWidth="1"/>
    <col min="15" max="16" width="5.140625" style="2" hidden="1" customWidth="1"/>
    <col min="17" max="16384" width="8.7109375" style="2"/>
  </cols>
  <sheetData>
    <row r="1" spans="1:17" ht="28.5" customHeight="1" x14ac:dyDescent="0.25">
      <c r="A1" s="90" t="s">
        <v>21</v>
      </c>
      <c r="B1" s="91"/>
      <c r="C1" s="91"/>
      <c r="D1" s="91"/>
      <c r="E1" s="1"/>
      <c r="F1" s="101" t="s">
        <v>22</v>
      </c>
      <c r="G1" s="102"/>
      <c r="H1" s="102"/>
      <c r="I1" s="102"/>
      <c r="J1" s="102"/>
      <c r="K1" s="1"/>
      <c r="L1" s="1"/>
      <c r="M1" s="1"/>
    </row>
    <row r="2" spans="1:17" ht="18" customHeight="1" x14ac:dyDescent="0.25">
      <c r="B2" s="41"/>
      <c r="C2" s="3"/>
      <c r="D2" s="3"/>
      <c r="F2" s="105" t="str">
        <f>'9a1_2021'!F2:J2</f>
        <v>Vĩnh Thạnh Trung, ngày  tháng 8 năm 20</v>
      </c>
      <c r="G2" s="105"/>
      <c r="H2" s="105"/>
      <c r="I2" s="105"/>
      <c r="J2" s="105"/>
      <c r="K2" s="3"/>
    </row>
    <row r="3" spans="1:17" ht="15.75" customHeight="1" x14ac:dyDescent="0.25">
      <c r="A3" s="42"/>
      <c r="B3" s="41"/>
      <c r="D3" s="58" t="s">
        <v>1542</v>
      </c>
      <c r="E3" s="5"/>
      <c r="F3" s="87" t="s">
        <v>230</v>
      </c>
      <c r="G3" s="87"/>
      <c r="H3" s="87"/>
      <c r="I3" s="87"/>
      <c r="J3" s="87"/>
      <c r="K3" s="5"/>
      <c r="L3" s="5"/>
      <c r="M3" s="5"/>
    </row>
    <row r="4" spans="1:17" ht="14.25" customHeight="1" x14ac:dyDescent="0.25">
      <c r="A4" s="4"/>
      <c r="E4" s="6"/>
      <c r="F4" s="6"/>
      <c r="G4" s="6"/>
      <c r="H4" s="106" t="str">
        <f>'9a1_2021'!H4:I4</f>
        <v>Năm học: 2020-2021</v>
      </c>
      <c r="I4" s="106"/>
      <c r="J4" s="7"/>
      <c r="K4" s="6"/>
      <c r="L4" s="6"/>
      <c r="M4" s="6"/>
      <c r="O4" s="6"/>
    </row>
    <row r="5" spans="1:17" ht="15.75" x14ac:dyDescent="0.25">
      <c r="E5" s="8"/>
      <c r="F5" s="80" t="s">
        <v>7</v>
      </c>
      <c r="G5" s="80"/>
      <c r="H5" s="80"/>
      <c r="I5" s="78" t="s">
        <v>232</v>
      </c>
      <c r="J5" s="78"/>
      <c r="K5" s="8"/>
      <c r="L5" s="99"/>
      <c r="M5" s="100"/>
    </row>
    <row r="6" spans="1:17" ht="21" customHeight="1" x14ac:dyDescent="0.25">
      <c r="A6" s="83" t="s">
        <v>0</v>
      </c>
      <c r="B6" s="83" t="s">
        <v>1</v>
      </c>
      <c r="C6" s="83" t="s">
        <v>2</v>
      </c>
      <c r="D6" s="85" t="s">
        <v>11</v>
      </c>
      <c r="E6" s="81" t="s">
        <v>23</v>
      </c>
      <c r="F6" s="92" t="s">
        <v>16</v>
      </c>
      <c r="G6" s="94" t="s">
        <v>8</v>
      </c>
      <c r="H6" s="94" t="s">
        <v>12</v>
      </c>
      <c r="I6" s="83" t="s">
        <v>14</v>
      </c>
      <c r="J6" s="83" t="s">
        <v>13</v>
      </c>
      <c r="K6" s="96" t="s">
        <v>3</v>
      </c>
      <c r="L6" s="97"/>
      <c r="M6" s="98"/>
      <c r="N6" s="85" t="s">
        <v>10</v>
      </c>
      <c r="O6" s="85" t="s">
        <v>19</v>
      </c>
      <c r="P6" s="88" t="s">
        <v>18</v>
      </c>
    </row>
    <row r="7" spans="1:17" ht="21.75" customHeight="1" x14ac:dyDescent="0.25">
      <c r="A7" s="84"/>
      <c r="B7" s="84"/>
      <c r="C7" s="84"/>
      <c r="D7" s="86"/>
      <c r="E7" s="82"/>
      <c r="F7" s="93"/>
      <c r="G7" s="95"/>
      <c r="H7" s="95"/>
      <c r="I7" s="84"/>
      <c r="J7" s="84"/>
      <c r="K7" s="24" t="s">
        <v>4</v>
      </c>
      <c r="L7" s="25" t="s">
        <v>5</v>
      </c>
      <c r="M7" s="25" t="s">
        <v>15</v>
      </c>
      <c r="N7" s="86"/>
      <c r="O7" s="86"/>
      <c r="P7" s="89"/>
    </row>
    <row r="8" spans="1:17" ht="15.75" customHeight="1" x14ac:dyDescent="0.25">
      <c r="A8" s="26">
        <f>IF(D8="","",1)</f>
        <v>1</v>
      </c>
      <c r="B8" s="27" t="s">
        <v>233</v>
      </c>
      <c r="C8" s="28">
        <v>0</v>
      </c>
      <c r="D8" s="14" t="s">
        <v>234</v>
      </c>
      <c r="E8" s="15">
        <v>0</v>
      </c>
      <c r="F8" s="15">
        <v>0</v>
      </c>
      <c r="G8" s="16" t="s">
        <v>235</v>
      </c>
      <c r="H8" s="17" t="s">
        <v>30</v>
      </c>
      <c r="I8" s="17" t="s">
        <v>236</v>
      </c>
      <c r="J8" s="17" t="s">
        <v>237</v>
      </c>
      <c r="K8" s="15">
        <v>222</v>
      </c>
      <c r="L8" s="15">
        <v>8</v>
      </c>
      <c r="M8" s="17" t="s">
        <v>132</v>
      </c>
      <c r="N8" s="43"/>
      <c r="O8" s="18" t="str">
        <f t="shared" ref="O8:O44" si="0">TRIM(RIGHT(SUBSTITUTE(TRIM(D8)," ",REPT(" ",LEN(TRIM(D8)))),LEN(TRIM(D8))))</f>
        <v>Bảo</v>
      </c>
      <c r="P8" s="12" t="str">
        <f t="shared" ref="P8:P44" si="1">RIGHT(G8,4)</f>
        <v>2004</v>
      </c>
      <c r="Q8" s="9"/>
    </row>
    <row r="9" spans="1:17" ht="15.75" customHeight="1" x14ac:dyDescent="0.25">
      <c r="A9" s="29">
        <f>IF(D9="","",MAX($A$8:A8)+1)</f>
        <v>2</v>
      </c>
      <c r="B9" s="30" t="s">
        <v>238</v>
      </c>
      <c r="C9" s="31">
        <v>0</v>
      </c>
      <c r="D9" s="19" t="s">
        <v>239</v>
      </c>
      <c r="E9" s="20" t="s">
        <v>240</v>
      </c>
      <c r="F9" s="20"/>
      <c r="G9" s="21" t="s">
        <v>241</v>
      </c>
      <c r="H9" s="22" t="s">
        <v>30</v>
      </c>
      <c r="I9" s="22" t="s">
        <v>242</v>
      </c>
      <c r="J9" s="22" t="s">
        <v>243</v>
      </c>
      <c r="K9" s="20">
        <v>852</v>
      </c>
      <c r="L9" s="20">
        <v>33</v>
      </c>
      <c r="M9" s="22" t="s">
        <v>39</v>
      </c>
      <c r="N9" s="44"/>
      <c r="O9" s="23" t="str">
        <f t="shared" si="0"/>
        <v>Duyên</v>
      </c>
      <c r="P9" s="13" t="str">
        <f t="shared" si="1"/>
        <v>2006</v>
      </c>
    </row>
    <row r="10" spans="1:17" ht="15.75" customHeight="1" x14ac:dyDescent="0.25">
      <c r="A10" s="29">
        <f>IF(D10="","",MAX($A$8:A9)+1)</f>
        <v>3</v>
      </c>
      <c r="B10" s="30" t="s">
        <v>244</v>
      </c>
      <c r="C10" s="31" t="s">
        <v>245</v>
      </c>
      <c r="D10" s="19" t="s">
        <v>246</v>
      </c>
      <c r="E10" s="20" t="s">
        <v>247</v>
      </c>
      <c r="F10" s="20"/>
      <c r="G10" s="21" t="s">
        <v>248</v>
      </c>
      <c r="H10" s="22" t="s">
        <v>249</v>
      </c>
      <c r="I10" s="22" t="s">
        <v>250</v>
      </c>
      <c r="J10" s="22" t="s">
        <v>251</v>
      </c>
      <c r="K10" s="20">
        <v>390</v>
      </c>
      <c r="L10" s="20">
        <v>11</v>
      </c>
      <c r="M10" s="22" t="s">
        <v>45</v>
      </c>
      <c r="N10" s="44"/>
      <c r="O10" s="23" t="str">
        <f t="shared" si="0"/>
        <v>Đạt</v>
      </c>
      <c r="P10" s="13" t="str">
        <f t="shared" si="1"/>
        <v>2006</v>
      </c>
    </row>
    <row r="11" spans="1:17" ht="15.75" customHeight="1" x14ac:dyDescent="0.25">
      <c r="A11" s="29">
        <f>IF(D11="","",MAX($A$8:A10)+1)</f>
        <v>4</v>
      </c>
      <c r="B11" s="30" t="s">
        <v>252</v>
      </c>
      <c r="C11" s="31">
        <v>0</v>
      </c>
      <c r="D11" s="19" t="s">
        <v>253</v>
      </c>
      <c r="E11" s="20" t="s">
        <v>240</v>
      </c>
      <c r="F11" s="20"/>
      <c r="G11" s="21" t="s">
        <v>254</v>
      </c>
      <c r="H11" s="22" t="s">
        <v>30</v>
      </c>
      <c r="I11" s="22" t="s">
        <v>255</v>
      </c>
      <c r="J11" s="22" t="s">
        <v>256</v>
      </c>
      <c r="K11" s="20">
        <v>181</v>
      </c>
      <c r="L11" s="20">
        <v>7</v>
      </c>
      <c r="M11" s="22" t="s">
        <v>257</v>
      </c>
      <c r="N11" s="44"/>
      <c r="O11" s="23" t="str">
        <f t="shared" si="0"/>
        <v>Đoan</v>
      </c>
      <c r="P11" s="13" t="str">
        <f t="shared" si="1"/>
        <v>2006</v>
      </c>
    </row>
    <row r="12" spans="1:17" ht="15.75" customHeight="1" x14ac:dyDescent="0.25">
      <c r="A12" s="29">
        <f>IF(D12="","",MAX($A$8:A11)+1)</f>
        <v>5</v>
      </c>
      <c r="B12" s="30" t="s">
        <v>258</v>
      </c>
      <c r="C12" s="31">
        <v>0</v>
      </c>
      <c r="D12" s="19" t="s">
        <v>259</v>
      </c>
      <c r="E12" s="20">
        <v>0</v>
      </c>
      <c r="F12" s="20"/>
      <c r="G12" s="21" t="s">
        <v>260</v>
      </c>
      <c r="H12" s="22" t="s">
        <v>30</v>
      </c>
      <c r="I12" s="22" t="s">
        <v>261</v>
      </c>
      <c r="J12" s="22" t="s">
        <v>262</v>
      </c>
      <c r="K12" s="20">
        <v>838</v>
      </c>
      <c r="L12" s="20">
        <v>33</v>
      </c>
      <c r="M12" s="22" t="s">
        <v>39</v>
      </c>
      <c r="N12" s="44"/>
      <c r="O12" s="23" t="str">
        <f t="shared" si="0"/>
        <v>Hân</v>
      </c>
      <c r="P12" s="13" t="str">
        <f t="shared" si="1"/>
        <v>2006</v>
      </c>
    </row>
    <row r="13" spans="1:17" ht="15.75" customHeight="1" x14ac:dyDescent="0.25">
      <c r="A13" s="29">
        <f>IF(D13="","",MAX($A$8:A12)+1)</f>
        <v>6</v>
      </c>
      <c r="B13" s="30" t="s">
        <v>263</v>
      </c>
      <c r="C13" s="31">
        <v>0</v>
      </c>
      <c r="D13" s="19" t="s">
        <v>264</v>
      </c>
      <c r="E13" s="20">
        <v>0</v>
      </c>
      <c r="F13" s="20"/>
      <c r="G13" s="21" t="s">
        <v>265</v>
      </c>
      <c r="H13" s="22" t="s">
        <v>266</v>
      </c>
      <c r="I13" s="22" t="s">
        <v>267</v>
      </c>
      <c r="J13" s="22" t="s">
        <v>268</v>
      </c>
      <c r="K13" s="20">
        <v>93</v>
      </c>
      <c r="L13" s="20">
        <v>4</v>
      </c>
      <c r="M13" s="22" t="s">
        <v>257</v>
      </c>
      <c r="N13" s="44"/>
      <c r="O13" s="23" t="str">
        <f t="shared" si="0"/>
        <v>Hiếu</v>
      </c>
      <c r="P13" s="13" t="str">
        <f t="shared" si="1"/>
        <v>2006</v>
      </c>
    </row>
    <row r="14" spans="1:17" ht="15.75" customHeight="1" x14ac:dyDescent="0.25">
      <c r="A14" s="29">
        <f>IF(D14="","",MAX($A$8:A13)+1)</f>
        <v>7</v>
      </c>
      <c r="B14" s="30" t="s">
        <v>269</v>
      </c>
      <c r="C14" s="31" t="s">
        <v>270</v>
      </c>
      <c r="D14" s="19" t="s">
        <v>271</v>
      </c>
      <c r="E14" s="20">
        <v>0</v>
      </c>
      <c r="F14" s="20"/>
      <c r="G14" s="21" t="s">
        <v>272</v>
      </c>
      <c r="H14" s="22" t="s">
        <v>30</v>
      </c>
      <c r="I14" s="22" t="s">
        <v>273</v>
      </c>
      <c r="J14" s="22" t="s">
        <v>274</v>
      </c>
      <c r="K14" s="20">
        <v>247</v>
      </c>
      <c r="L14" s="20">
        <v>9</v>
      </c>
      <c r="M14" s="22" t="s">
        <v>257</v>
      </c>
      <c r="N14" s="44"/>
      <c r="O14" s="23" t="str">
        <f t="shared" si="0"/>
        <v>Hòa</v>
      </c>
      <c r="P14" s="13" t="str">
        <f t="shared" si="1"/>
        <v>2006</v>
      </c>
    </row>
    <row r="15" spans="1:17" ht="15.75" customHeight="1" x14ac:dyDescent="0.25">
      <c r="A15" s="29">
        <f>IF(D15="","",MAX($A$8:A14)+1)</f>
        <v>8</v>
      </c>
      <c r="B15" s="30" t="s">
        <v>281</v>
      </c>
      <c r="C15" s="31">
        <v>0</v>
      </c>
      <c r="D15" s="19" t="s">
        <v>282</v>
      </c>
      <c r="E15" s="20">
        <v>0</v>
      </c>
      <c r="F15" s="20"/>
      <c r="G15" s="21" t="s">
        <v>283</v>
      </c>
      <c r="H15" s="22" t="s">
        <v>30</v>
      </c>
      <c r="I15" s="22" t="s">
        <v>284</v>
      </c>
      <c r="J15" s="22" t="s">
        <v>285</v>
      </c>
      <c r="K15" s="20">
        <v>25</v>
      </c>
      <c r="L15" s="20">
        <v>2</v>
      </c>
      <c r="M15" s="22" t="s">
        <v>55</v>
      </c>
      <c r="N15" s="44"/>
      <c r="O15" s="23" t="str">
        <f t="shared" si="0"/>
        <v>Hưng</v>
      </c>
      <c r="P15" s="13" t="str">
        <f t="shared" si="1"/>
        <v>2006</v>
      </c>
    </row>
    <row r="16" spans="1:17" ht="15.75" customHeight="1" x14ac:dyDescent="0.25">
      <c r="A16" s="29">
        <f>IF(D16="","",MAX($A$8:A15)+1)</f>
        <v>9</v>
      </c>
      <c r="B16" s="30" t="s">
        <v>286</v>
      </c>
      <c r="C16" s="31" t="s">
        <v>287</v>
      </c>
      <c r="D16" s="19" t="s">
        <v>288</v>
      </c>
      <c r="E16" s="20" t="s">
        <v>240</v>
      </c>
      <c r="F16" s="20"/>
      <c r="G16" s="21" t="s">
        <v>277</v>
      </c>
      <c r="H16" s="22" t="s">
        <v>30</v>
      </c>
      <c r="I16" s="22" t="s">
        <v>289</v>
      </c>
      <c r="J16" s="22" t="s">
        <v>290</v>
      </c>
      <c r="K16" s="20">
        <v>21</v>
      </c>
      <c r="L16" s="20">
        <v>1</v>
      </c>
      <c r="M16" s="22" t="s">
        <v>55</v>
      </c>
      <c r="N16" s="44"/>
      <c r="O16" s="23" t="str">
        <f t="shared" si="0"/>
        <v>Hương</v>
      </c>
      <c r="P16" s="13" t="str">
        <f t="shared" si="1"/>
        <v>2006</v>
      </c>
    </row>
    <row r="17" spans="1:16" ht="15.75" customHeight="1" x14ac:dyDescent="0.25">
      <c r="A17" s="29">
        <f>IF(D17="","",MAX($A$8:A16)+1)</f>
        <v>10</v>
      </c>
      <c r="B17" s="30" t="s">
        <v>275</v>
      </c>
      <c r="C17" s="31">
        <v>0</v>
      </c>
      <c r="D17" s="19" t="s">
        <v>276</v>
      </c>
      <c r="E17" s="20" t="s">
        <v>240</v>
      </c>
      <c r="F17" s="20"/>
      <c r="G17" s="21" t="s">
        <v>277</v>
      </c>
      <c r="H17" s="22" t="s">
        <v>30</v>
      </c>
      <c r="I17" s="22" t="s">
        <v>278</v>
      </c>
      <c r="J17" s="22" t="s">
        <v>279</v>
      </c>
      <c r="K17" s="20">
        <v>256</v>
      </c>
      <c r="L17" s="20">
        <v>9</v>
      </c>
      <c r="M17" s="22" t="s">
        <v>280</v>
      </c>
      <c r="N17" s="44"/>
      <c r="O17" s="23" t="str">
        <f t="shared" si="0"/>
        <v>Huyền</v>
      </c>
      <c r="P17" s="13" t="str">
        <f t="shared" si="1"/>
        <v>2006</v>
      </c>
    </row>
    <row r="18" spans="1:16" ht="15.75" customHeight="1" x14ac:dyDescent="0.25">
      <c r="A18" s="29">
        <f>IF(D18="","",MAX($A$8:A17)+1)</f>
        <v>11</v>
      </c>
      <c r="B18" s="30" t="s">
        <v>291</v>
      </c>
      <c r="C18" s="31">
        <v>0</v>
      </c>
      <c r="D18" s="19" t="s">
        <v>292</v>
      </c>
      <c r="E18" s="20">
        <v>0</v>
      </c>
      <c r="F18" s="20"/>
      <c r="G18" s="21" t="s">
        <v>293</v>
      </c>
      <c r="H18" s="22" t="s">
        <v>30</v>
      </c>
      <c r="I18" s="22" t="s">
        <v>294</v>
      </c>
      <c r="J18" s="22" t="s">
        <v>295</v>
      </c>
      <c r="K18" s="20">
        <v>193</v>
      </c>
      <c r="L18" s="20" t="s">
        <v>296</v>
      </c>
      <c r="M18" s="22" t="s">
        <v>297</v>
      </c>
      <c r="N18" s="44"/>
      <c r="O18" s="23" t="str">
        <f t="shared" si="0"/>
        <v>Khánh</v>
      </c>
      <c r="P18" s="13" t="str">
        <f t="shared" si="1"/>
        <v>2006</v>
      </c>
    </row>
    <row r="19" spans="1:16" ht="15.75" customHeight="1" x14ac:dyDescent="0.25">
      <c r="A19" s="29">
        <f>IF(D19="","",MAX($A$8:A18)+1)</f>
        <v>12</v>
      </c>
      <c r="B19" s="30" t="s">
        <v>298</v>
      </c>
      <c r="C19" s="31" t="s">
        <v>299</v>
      </c>
      <c r="D19" s="19" t="s">
        <v>300</v>
      </c>
      <c r="E19" s="20" t="s">
        <v>240</v>
      </c>
      <c r="F19" s="20"/>
      <c r="G19" s="21" t="s">
        <v>1524</v>
      </c>
      <c r="H19" s="22" t="s">
        <v>30</v>
      </c>
      <c r="I19" s="22" t="s">
        <v>302</v>
      </c>
      <c r="J19" s="22" t="s">
        <v>303</v>
      </c>
      <c r="K19" s="20">
        <v>11</v>
      </c>
      <c r="L19" s="20" t="s">
        <v>304</v>
      </c>
      <c r="M19" s="22" t="s">
        <v>305</v>
      </c>
      <c r="N19" s="44"/>
      <c r="O19" s="23" t="str">
        <f t="shared" si="0"/>
        <v>Khoa</v>
      </c>
      <c r="P19" s="13" t="str">
        <f t="shared" si="1"/>
        <v>2006</v>
      </c>
    </row>
    <row r="20" spans="1:16" ht="15.75" customHeight="1" x14ac:dyDescent="0.25">
      <c r="A20" s="29">
        <f>IF(D20="","",MAX($A$8:A19)+1)</f>
        <v>13</v>
      </c>
      <c r="B20" s="30" t="s">
        <v>306</v>
      </c>
      <c r="C20" s="31">
        <v>0</v>
      </c>
      <c r="D20" s="19" t="s">
        <v>307</v>
      </c>
      <c r="E20" s="20">
        <v>0</v>
      </c>
      <c r="F20" s="20"/>
      <c r="G20" s="21" t="s">
        <v>308</v>
      </c>
      <c r="H20" s="22" t="s">
        <v>30</v>
      </c>
      <c r="I20" s="22" t="s">
        <v>1530</v>
      </c>
      <c r="J20" s="22" t="s">
        <v>309</v>
      </c>
      <c r="K20" s="20">
        <v>118</v>
      </c>
      <c r="L20" s="20">
        <v>4</v>
      </c>
      <c r="M20" s="22" t="s">
        <v>33</v>
      </c>
      <c r="N20" s="44"/>
      <c r="O20" s="23" t="str">
        <f t="shared" si="0"/>
        <v>Kiệt</v>
      </c>
      <c r="P20" s="13" t="str">
        <f t="shared" si="1"/>
        <v>2005</v>
      </c>
    </row>
    <row r="21" spans="1:16" ht="15.75" customHeight="1" x14ac:dyDescent="0.25">
      <c r="A21" s="29">
        <f>IF(D21="","",MAX($A$8:A20)+1)</f>
        <v>14</v>
      </c>
      <c r="B21" s="30" t="s">
        <v>310</v>
      </c>
      <c r="C21" s="31" t="s">
        <v>311</v>
      </c>
      <c r="D21" s="19" t="s">
        <v>312</v>
      </c>
      <c r="E21" s="20" t="s">
        <v>240</v>
      </c>
      <c r="F21" s="20"/>
      <c r="G21" s="21" t="s">
        <v>313</v>
      </c>
      <c r="H21" s="22" t="s">
        <v>30</v>
      </c>
      <c r="I21" s="22" t="s">
        <v>314</v>
      </c>
      <c r="J21" s="22" t="s">
        <v>315</v>
      </c>
      <c r="K21" s="20" t="s">
        <v>316</v>
      </c>
      <c r="L21" s="20" t="s">
        <v>317</v>
      </c>
      <c r="M21" s="22" t="s">
        <v>305</v>
      </c>
      <c r="N21" s="44"/>
      <c r="O21" s="23" t="str">
        <f t="shared" si="0"/>
        <v>Kim</v>
      </c>
      <c r="P21" s="13" t="str">
        <f t="shared" si="1"/>
        <v>2006</v>
      </c>
    </row>
    <row r="22" spans="1:16" ht="15.75" customHeight="1" x14ac:dyDescent="0.25">
      <c r="A22" s="29">
        <f>IF(D22="","",MAX($A$8:A21)+1)</f>
        <v>15</v>
      </c>
      <c r="B22" s="30" t="s">
        <v>318</v>
      </c>
      <c r="C22" s="31" t="s">
        <v>319</v>
      </c>
      <c r="D22" s="19" t="s">
        <v>320</v>
      </c>
      <c r="E22" s="20" t="s">
        <v>247</v>
      </c>
      <c r="F22" s="20"/>
      <c r="G22" s="21" t="s">
        <v>321</v>
      </c>
      <c r="H22" s="22" t="s">
        <v>30</v>
      </c>
      <c r="I22" s="22" t="s">
        <v>322</v>
      </c>
      <c r="J22" s="22" t="s">
        <v>323</v>
      </c>
      <c r="K22" s="20">
        <v>304</v>
      </c>
      <c r="L22" s="20">
        <v>14</v>
      </c>
      <c r="M22" s="22" t="s">
        <v>132</v>
      </c>
      <c r="N22" s="44"/>
      <c r="O22" s="23" t="str">
        <f t="shared" si="0"/>
        <v>Lâm</v>
      </c>
      <c r="P22" s="13" t="str">
        <f t="shared" si="1"/>
        <v>2006</v>
      </c>
    </row>
    <row r="23" spans="1:16" ht="15.75" customHeight="1" x14ac:dyDescent="0.25">
      <c r="A23" s="29">
        <f>IF(D23="","",MAX($A$8:A22)+1)</f>
        <v>16</v>
      </c>
      <c r="B23" s="30" t="s">
        <v>324</v>
      </c>
      <c r="C23" s="31" t="s">
        <v>162</v>
      </c>
      <c r="D23" s="19" t="s">
        <v>325</v>
      </c>
      <c r="E23" s="20" t="s">
        <v>247</v>
      </c>
      <c r="F23" s="20"/>
      <c r="G23" s="21" t="s">
        <v>326</v>
      </c>
      <c r="H23" s="22" t="s">
        <v>327</v>
      </c>
      <c r="I23" s="22" t="s">
        <v>328</v>
      </c>
      <c r="J23" s="22" t="s">
        <v>329</v>
      </c>
      <c r="K23" s="20">
        <v>439</v>
      </c>
      <c r="L23" s="20">
        <v>4</v>
      </c>
      <c r="M23" s="22" t="s">
        <v>39</v>
      </c>
      <c r="N23" s="44"/>
      <c r="O23" s="23" t="str">
        <f t="shared" si="0"/>
        <v>Minh</v>
      </c>
      <c r="P23" s="13" t="str">
        <f t="shared" si="1"/>
        <v>2006</v>
      </c>
    </row>
    <row r="24" spans="1:16" ht="15.75" customHeight="1" x14ac:dyDescent="0.25">
      <c r="A24" s="29">
        <f>IF(D24="","",MAX($A$8:A23)+1)</f>
        <v>17</v>
      </c>
      <c r="B24" s="30" t="s">
        <v>1527</v>
      </c>
      <c r="C24" s="31">
        <v>0</v>
      </c>
      <c r="D24" s="19" t="s">
        <v>412</v>
      </c>
      <c r="E24" s="20" t="s">
        <v>240</v>
      </c>
      <c r="F24" s="20"/>
      <c r="G24" s="21" t="s">
        <v>1526</v>
      </c>
      <c r="H24" s="22" t="s">
        <v>30</v>
      </c>
      <c r="I24" s="22" t="s">
        <v>1525</v>
      </c>
      <c r="J24" s="22" t="s">
        <v>413</v>
      </c>
      <c r="K24" s="20">
        <v>316</v>
      </c>
      <c r="L24" s="20">
        <v>0</v>
      </c>
      <c r="M24" s="22" t="s">
        <v>414</v>
      </c>
      <c r="N24" s="44"/>
      <c r="O24" s="23" t="str">
        <f t="shared" si="0"/>
        <v>My</v>
      </c>
      <c r="P24" s="13" t="str">
        <f t="shared" si="1"/>
        <v>2005</v>
      </c>
    </row>
    <row r="25" spans="1:16" ht="15.75" customHeight="1" x14ac:dyDescent="0.25">
      <c r="A25" s="29">
        <f>IF(D25="","",MAX($A$8:A24)+1)</f>
        <v>18</v>
      </c>
      <c r="B25" s="30" t="s">
        <v>330</v>
      </c>
      <c r="C25" s="31" t="s">
        <v>331</v>
      </c>
      <c r="D25" s="19" t="s">
        <v>332</v>
      </c>
      <c r="E25" s="20" t="s">
        <v>240</v>
      </c>
      <c r="F25" s="20"/>
      <c r="G25" s="21" t="s">
        <v>333</v>
      </c>
      <c r="H25" s="22" t="s">
        <v>30</v>
      </c>
      <c r="I25" s="22" t="s">
        <v>334</v>
      </c>
      <c r="J25" s="22" t="s">
        <v>335</v>
      </c>
      <c r="K25" s="20">
        <v>18</v>
      </c>
      <c r="L25" s="20">
        <v>1</v>
      </c>
      <c r="M25" s="22" t="s">
        <v>257</v>
      </c>
      <c r="N25" s="44"/>
      <c r="O25" s="23" t="str">
        <f t="shared" si="0"/>
        <v>Nhi</v>
      </c>
      <c r="P25" s="13" t="str">
        <f t="shared" si="1"/>
        <v>2006</v>
      </c>
    </row>
    <row r="26" spans="1:16" ht="15.75" customHeight="1" x14ac:dyDescent="0.25">
      <c r="A26" s="29">
        <f>IF(D26="","",MAX($A$8:A25)+1)</f>
        <v>19</v>
      </c>
      <c r="B26" s="30" t="s">
        <v>336</v>
      </c>
      <c r="C26" s="31">
        <v>0</v>
      </c>
      <c r="D26" s="19" t="s">
        <v>337</v>
      </c>
      <c r="E26" s="20">
        <v>0</v>
      </c>
      <c r="F26" s="20"/>
      <c r="G26" s="21" t="s">
        <v>254</v>
      </c>
      <c r="H26" s="22" t="s">
        <v>30</v>
      </c>
      <c r="I26" s="22" t="s">
        <v>338</v>
      </c>
      <c r="J26" s="22" t="s">
        <v>339</v>
      </c>
      <c r="K26" s="20">
        <v>250</v>
      </c>
      <c r="L26" s="20">
        <v>21</v>
      </c>
      <c r="M26" s="22" t="s">
        <v>39</v>
      </c>
      <c r="N26" s="44"/>
      <c r="O26" s="23" t="str">
        <f t="shared" si="0"/>
        <v>Oanh</v>
      </c>
      <c r="P26" s="13" t="str">
        <f t="shared" si="1"/>
        <v>2006</v>
      </c>
    </row>
    <row r="27" spans="1:16" ht="15.75" customHeight="1" x14ac:dyDescent="0.25">
      <c r="A27" s="29">
        <f>IF(D27="","",MAX($A$8:A26)+1)</f>
        <v>20</v>
      </c>
      <c r="B27" s="30" t="s">
        <v>340</v>
      </c>
      <c r="C27" s="31" t="s">
        <v>341</v>
      </c>
      <c r="D27" s="19" t="s">
        <v>342</v>
      </c>
      <c r="E27" s="20">
        <v>0</v>
      </c>
      <c r="F27" s="20"/>
      <c r="G27" s="21" t="s">
        <v>343</v>
      </c>
      <c r="H27" s="22" t="s">
        <v>30</v>
      </c>
      <c r="I27" s="22" t="s">
        <v>344</v>
      </c>
      <c r="J27" s="22" t="s">
        <v>345</v>
      </c>
      <c r="K27" s="20">
        <v>122</v>
      </c>
      <c r="L27" s="20">
        <v>4</v>
      </c>
      <c r="M27" s="22" t="s">
        <v>55</v>
      </c>
      <c r="N27" s="44"/>
      <c r="O27" s="23" t="str">
        <f t="shared" si="0"/>
        <v>Phát</v>
      </c>
      <c r="P27" s="13" t="str">
        <f t="shared" si="1"/>
        <v>2006</v>
      </c>
    </row>
    <row r="28" spans="1:16" ht="15.75" customHeight="1" x14ac:dyDescent="0.25">
      <c r="A28" s="29">
        <f>IF(D28="","",MAX($A$8:A27)+1)</f>
        <v>21</v>
      </c>
      <c r="B28" s="30" t="s">
        <v>346</v>
      </c>
      <c r="C28" s="31">
        <v>0</v>
      </c>
      <c r="D28" s="19" t="s">
        <v>347</v>
      </c>
      <c r="E28" s="20">
        <v>0</v>
      </c>
      <c r="F28" s="20"/>
      <c r="G28" s="21" t="s">
        <v>348</v>
      </c>
      <c r="H28" s="22" t="s">
        <v>30</v>
      </c>
      <c r="I28" s="22" t="s">
        <v>349</v>
      </c>
      <c r="J28" s="22" t="s">
        <v>350</v>
      </c>
      <c r="K28" s="20">
        <v>478</v>
      </c>
      <c r="L28" s="20">
        <v>13</v>
      </c>
      <c r="M28" s="22" t="s">
        <v>45</v>
      </c>
      <c r="N28" s="44"/>
      <c r="O28" s="23" t="str">
        <f t="shared" si="0"/>
        <v>Phú</v>
      </c>
      <c r="P28" s="13" t="str">
        <f t="shared" si="1"/>
        <v>2006</v>
      </c>
    </row>
    <row r="29" spans="1:16" ht="15.75" customHeight="1" x14ac:dyDescent="0.25">
      <c r="A29" s="29">
        <f>IF(D29="","",MAX($A$8:A28)+1)</f>
        <v>22</v>
      </c>
      <c r="B29" s="30" t="s">
        <v>351</v>
      </c>
      <c r="C29" s="31">
        <v>0</v>
      </c>
      <c r="D29" s="19" t="s">
        <v>352</v>
      </c>
      <c r="E29" s="20" t="s">
        <v>240</v>
      </c>
      <c r="F29" s="20"/>
      <c r="G29" s="21" t="s">
        <v>353</v>
      </c>
      <c r="H29" s="22" t="s">
        <v>30</v>
      </c>
      <c r="I29" s="22">
        <v>0</v>
      </c>
      <c r="J29" s="22" t="s">
        <v>354</v>
      </c>
      <c r="K29" s="20">
        <v>48</v>
      </c>
      <c r="L29" s="20">
        <v>2</v>
      </c>
      <c r="M29" s="22" t="s">
        <v>280</v>
      </c>
      <c r="N29" s="44"/>
      <c r="O29" s="23" t="str">
        <f t="shared" si="0"/>
        <v>Phụng</v>
      </c>
      <c r="P29" s="13" t="str">
        <f t="shared" si="1"/>
        <v>2006</v>
      </c>
    </row>
    <row r="30" spans="1:16" ht="15.75" customHeight="1" x14ac:dyDescent="0.25">
      <c r="A30" s="29">
        <f>IF(D30="","",MAX($A$8:A29)+1)</f>
        <v>23</v>
      </c>
      <c r="B30" s="30" t="s">
        <v>355</v>
      </c>
      <c r="C30" s="31">
        <v>0</v>
      </c>
      <c r="D30" s="19" t="s">
        <v>356</v>
      </c>
      <c r="E30" s="20">
        <v>0</v>
      </c>
      <c r="F30" s="20"/>
      <c r="G30" s="56" t="s">
        <v>1529</v>
      </c>
      <c r="H30" s="22" t="s">
        <v>30</v>
      </c>
      <c r="I30" s="22" t="s">
        <v>357</v>
      </c>
      <c r="J30" s="22" t="s">
        <v>358</v>
      </c>
      <c r="K30" s="20">
        <v>350</v>
      </c>
      <c r="L30" s="20">
        <v>14</v>
      </c>
      <c r="M30" s="22" t="s">
        <v>39</v>
      </c>
      <c r="N30" s="44"/>
      <c r="O30" s="23" t="str">
        <f t="shared" si="0"/>
        <v>Phụng</v>
      </c>
      <c r="P30" s="13" t="str">
        <f t="shared" si="1"/>
        <v>2006</v>
      </c>
    </row>
    <row r="31" spans="1:16" ht="15.75" customHeight="1" x14ac:dyDescent="0.25">
      <c r="A31" s="29">
        <f>IF(D31="","",MAX($A$8:A30)+1)</f>
        <v>24</v>
      </c>
      <c r="B31" s="30" t="s">
        <v>359</v>
      </c>
      <c r="C31" s="31" t="s">
        <v>360</v>
      </c>
      <c r="D31" s="19" t="s">
        <v>361</v>
      </c>
      <c r="E31" s="20" t="s">
        <v>240</v>
      </c>
      <c r="F31" s="20"/>
      <c r="G31" s="21" t="s">
        <v>362</v>
      </c>
      <c r="H31" s="22" t="s">
        <v>30</v>
      </c>
      <c r="I31" s="22" t="s">
        <v>236</v>
      </c>
      <c r="J31" s="22" t="s">
        <v>363</v>
      </c>
      <c r="K31" s="20" t="s">
        <v>364</v>
      </c>
      <c r="L31" s="20" t="s">
        <v>296</v>
      </c>
      <c r="M31" s="22" t="s">
        <v>132</v>
      </c>
      <c r="N31" s="44"/>
      <c r="O31" s="23" t="str">
        <f t="shared" si="0"/>
        <v>Phường</v>
      </c>
      <c r="P31" s="13" t="str">
        <f t="shared" si="1"/>
        <v>2006</v>
      </c>
    </row>
    <row r="32" spans="1:16" ht="15.75" customHeight="1" x14ac:dyDescent="0.25">
      <c r="A32" s="29">
        <f>IF(D32="","",MAX($A$8:A31)+1)</f>
        <v>25</v>
      </c>
      <c r="B32" s="30" t="s">
        <v>365</v>
      </c>
      <c r="C32" s="31" t="s">
        <v>366</v>
      </c>
      <c r="D32" s="19" t="s">
        <v>367</v>
      </c>
      <c r="E32" s="20" t="s">
        <v>247</v>
      </c>
      <c r="F32" s="20"/>
      <c r="G32" s="21" t="s">
        <v>368</v>
      </c>
      <c r="H32" s="22" t="s">
        <v>30</v>
      </c>
      <c r="I32" s="22" t="s">
        <v>369</v>
      </c>
      <c r="J32" s="22" t="s">
        <v>370</v>
      </c>
      <c r="K32" s="20">
        <v>73</v>
      </c>
      <c r="L32" s="20">
        <v>2</v>
      </c>
      <c r="M32" s="22" t="s">
        <v>45</v>
      </c>
      <c r="N32" s="44"/>
      <c r="O32" s="23" t="str">
        <f t="shared" si="0"/>
        <v>Thiệt</v>
      </c>
      <c r="P32" s="13" t="str">
        <f t="shared" si="1"/>
        <v>2006</v>
      </c>
    </row>
    <row r="33" spans="1:16" ht="15.75" customHeight="1" x14ac:dyDescent="0.25">
      <c r="A33" s="29">
        <f>IF(D33="","",MAX($A$8:A32)+1)</f>
        <v>26</v>
      </c>
      <c r="B33" s="30" t="s">
        <v>376</v>
      </c>
      <c r="C33" s="31" t="s">
        <v>377</v>
      </c>
      <c r="D33" s="19" t="s">
        <v>378</v>
      </c>
      <c r="E33" s="20" t="s">
        <v>240</v>
      </c>
      <c r="F33" s="20"/>
      <c r="G33" s="21" t="s">
        <v>301</v>
      </c>
      <c r="H33" s="22" t="s">
        <v>30</v>
      </c>
      <c r="I33" s="22" t="s">
        <v>199</v>
      </c>
      <c r="J33" s="22" t="s">
        <v>379</v>
      </c>
      <c r="K33" s="20">
        <v>435</v>
      </c>
      <c r="L33" s="20">
        <v>11</v>
      </c>
      <c r="M33" s="22" t="s">
        <v>45</v>
      </c>
      <c r="N33" s="44"/>
      <c r="O33" s="23" t="str">
        <f t="shared" si="0"/>
        <v>Thư</v>
      </c>
      <c r="P33" s="13" t="str">
        <f t="shared" si="1"/>
        <v>2006</v>
      </c>
    </row>
    <row r="34" spans="1:16" ht="15.75" customHeight="1" x14ac:dyDescent="0.25">
      <c r="A34" s="29">
        <f>IF(D34="","",MAX($A$8:A33)+1)</f>
        <v>27</v>
      </c>
      <c r="B34" s="30" t="s">
        <v>371</v>
      </c>
      <c r="C34" s="31">
        <v>0</v>
      </c>
      <c r="D34" s="19" t="s">
        <v>372</v>
      </c>
      <c r="E34" s="20" t="s">
        <v>240</v>
      </c>
      <c r="F34" s="20"/>
      <c r="G34" s="21" t="s">
        <v>373</v>
      </c>
      <c r="H34" s="22" t="s">
        <v>30</v>
      </c>
      <c r="I34" s="22" t="s">
        <v>374</v>
      </c>
      <c r="J34" s="22" t="s">
        <v>375</v>
      </c>
      <c r="K34" s="20">
        <v>757</v>
      </c>
      <c r="L34" s="20">
        <v>30</v>
      </c>
      <c r="M34" s="22" t="s">
        <v>39</v>
      </c>
      <c r="N34" s="44"/>
      <c r="O34" s="23" t="str">
        <f t="shared" si="0"/>
        <v>Thúy</v>
      </c>
      <c r="P34" s="13" t="str">
        <f t="shared" si="1"/>
        <v>2006</v>
      </c>
    </row>
    <row r="35" spans="1:16" ht="15.75" customHeight="1" x14ac:dyDescent="0.25">
      <c r="A35" s="29">
        <f>IF(D35="","",MAX($A$8:A34)+1)</f>
        <v>28</v>
      </c>
      <c r="B35" s="30" t="s">
        <v>380</v>
      </c>
      <c r="C35" s="31">
        <v>0</v>
      </c>
      <c r="D35" s="19" t="s">
        <v>381</v>
      </c>
      <c r="E35" s="20" t="s">
        <v>240</v>
      </c>
      <c r="F35" s="20"/>
      <c r="G35" s="21" t="s">
        <v>192</v>
      </c>
      <c r="H35" s="22" t="s">
        <v>30</v>
      </c>
      <c r="I35" s="22" t="s">
        <v>383</v>
      </c>
      <c r="J35" s="22" t="s">
        <v>384</v>
      </c>
      <c r="K35" s="20">
        <v>301</v>
      </c>
      <c r="L35" s="20">
        <v>9</v>
      </c>
      <c r="M35" s="22" t="s">
        <v>55</v>
      </c>
      <c r="N35" s="44"/>
      <c r="O35" s="23" t="str">
        <f t="shared" si="0"/>
        <v>Tiên</v>
      </c>
      <c r="P35" s="13" t="str">
        <f t="shared" si="1"/>
        <v>2006</v>
      </c>
    </row>
    <row r="36" spans="1:16" ht="15.75" customHeight="1" x14ac:dyDescent="0.25">
      <c r="A36" s="29">
        <f>IF(D36="","",MAX($A$8:A35)+1)</f>
        <v>29</v>
      </c>
      <c r="B36" s="30" t="s">
        <v>385</v>
      </c>
      <c r="C36" s="31" t="s">
        <v>386</v>
      </c>
      <c r="D36" s="19" t="s">
        <v>387</v>
      </c>
      <c r="E36" s="20" t="s">
        <v>247</v>
      </c>
      <c r="F36" s="20"/>
      <c r="G36" s="21" t="s">
        <v>241</v>
      </c>
      <c r="H36" s="22" t="s">
        <v>30</v>
      </c>
      <c r="I36" s="22" t="s">
        <v>388</v>
      </c>
      <c r="J36" s="22" t="s">
        <v>389</v>
      </c>
      <c r="K36" s="20">
        <v>206</v>
      </c>
      <c r="L36" s="20">
        <v>9</v>
      </c>
      <c r="M36" s="22" t="s">
        <v>39</v>
      </c>
      <c r="N36" s="44"/>
      <c r="O36" s="23" t="str">
        <f t="shared" si="0"/>
        <v>Tính</v>
      </c>
      <c r="P36" s="13" t="str">
        <f t="shared" si="1"/>
        <v>2006</v>
      </c>
    </row>
    <row r="37" spans="1:16" ht="15.75" customHeight="1" x14ac:dyDescent="0.25">
      <c r="A37" s="29">
        <f>IF(D37="","",MAX($A$8:A36)+1)</f>
        <v>30</v>
      </c>
      <c r="B37" s="30" t="s">
        <v>392</v>
      </c>
      <c r="C37" s="31" t="s">
        <v>393</v>
      </c>
      <c r="D37" s="19" t="s">
        <v>394</v>
      </c>
      <c r="E37" s="20" t="s">
        <v>240</v>
      </c>
      <c r="F37" s="20"/>
      <c r="G37" s="21" t="s">
        <v>395</v>
      </c>
      <c r="H37" s="22" t="s">
        <v>30</v>
      </c>
      <c r="I37" s="22" t="s">
        <v>396</v>
      </c>
      <c r="J37" s="22" t="s">
        <v>397</v>
      </c>
      <c r="K37" s="20">
        <v>450</v>
      </c>
      <c r="L37" s="20">
        <v>12</v>
      </c>
      <c r="M37" s="22" t="s">
        <v>45</v>
      </c>
      <c r="N37" s="44"/>
      <c r="O37" s="23" t="str">
        <f t="shared" si="0"/>
        <v>Uyên</v>
      </c>
      <c r="P37" s="13" t="str">
        <f t="shared" si="1"/>
        <v>2006</v>
      </c>
    </row>
    <row r="38" spans="1:16" ht="15.75" customHeight="1" x14ac:dyDescent="0.25">
      <c r="A38" s="29">
        <f>IF(D38="","",MAX($A$8:A37)+1)</f>
        <v>31</v>
      </c>
      <c r="B38" s="30" t="s">
        <v>398</v>
      </c>
      <c r="C38" s="31" t="s">
        <v>399</v>
      </c>
      <c r="D38" s="19" t="s">
        <v>400</v>
      </c>
      <c r="E38" s="20" t="s">
        <v>240</v>
      </c>
      <c r="F38" s="20"/>
      <c r="G38" s="21" t="s">
        <v>401</v>
      </c>
      <c r="H38" s="22" t="s">
        <v>30</v>
      </c>
      <c r="I38" s="22" t="s">
        <v>402</v>
      </c>
      <c r="J38" s="22" t="s">
        <v>403</v>
      </c>
      <c r="K38" s="20">
        <v>86</v>
      </c>
      <c r="L38" s="20">
        <v>3</v>
      </c>
      <c r="M38" s="22" t="s">
        <v>45</v>
      </c>
      <c r="N38" s="44"/>
      <c r="O38" s="23" t="str">
        <f t="shared" si="0"/>
        <v>Vi</v>
      </c>
      <c r="P38" s="13" t="str">
        <f t="shared" si="1"/>
        <v>2006</v>
      </c>
    </row>
    <row r="39" spans="1:16" ht="15.75" customHeight="1" x14ac:dyDescent="0.25">
      <c r="A39" s="29">
        <f>IF(D39="","",MAX($A$8:A38)+1)</f>
        <v>32</v>
      </c>
      <c r="B39" s="30" t="s">
        <v>404</v>
      </c>
      <c r="C39" s="31">
        <v>0</v>
      </c>
      <c r="D39" s="19" t="s">
        <v>405</v>
      </c>
      <c r="E39" s="20">
        <v>0</v>
      </c>
      <c r="F39" s="20"/>
      <c r="G39" s="56" t="s">
        <v>1528</v>
      </c>
      <c r="H39" s="22" t="s">
        <v>30</v>
      </c>
      <c r="I39" s="22" t="s">
        <v>406</v>
      </c>
      <c r="J39" s="22" t="s">
        <v>407</v>
      </c>
      <c r="K39" s="20">
        <v>14</v>
      </c>
      <c r="L39" s="20">
        <v>2</v>
      </c>
      <c r="M39" s="22" t="s">
        <v>108</v>
      </c>
      <c r="N39" s="44"/>
      <c r="O39" s="23" t="str">
        <f t="shared" si="0"/>
        <v>Vinh</v>
      </c>
      <c r="P39" s="13" t="str">
        <f t="shared" si="1"/>
        <v>2006</v>
      </c>
    </row>
    <row r="40" spans="1:16" ht="15.75" customHeight="1" x14ac:dyDescent="0.25">
      <c r="A40" s="29">
        <f>IF(D40="","",MAX($A$8:A39)+1)</f>
        <v>33</v>
      </c>
      <c r="B40" s="30" t="s">
        <v>408</v>
      </c>
      <c r="C40" s="31" t="s">
        <v>287</v>
      </c>
      <c r="D40" s="19" t="s">
        <v>409</v>
      </c>
      <c r="E40" s="20" t="s">
        <v>240</v>
      </c>
      <c r="F40" s="20"/>
      <c r="G40" s="21" t="s">
        <v>348</v>
      </c>
      <c r="H40" s="22" t="s">
        <v>30</v>
      </c>
      <c r="I40" s="22" t="s">
        <v>410</v>
      </c>
      <c r="J40" s="22" t="s">
        <v>411</v>
      </c>
      <c r="K40" s="20">
        <v>67</v>
      </c>
      <c r="L40" s="20">
        <v>3</v>
      </c>
      <c r="M40" s="22" t="s">
        <v>280</v>
      </c>
      <c r="N40" s="44"/>
      <c r="O40" s="23" t="str">
        <f t="shared" si="0"/>
        <v>Vy</v>
      </c>
      <c r="P40" s="13" t="str">
        <f t="shared" si="1"/>
        <v>2006</v>
      </c>
    </row>
    <row r="41" spans="1:16" ht="15.75" customHeight="1" x14ac:dyDescent="0.25">
      <c r="A41" s="29" t="str">
        <f>IF(D41="","",MAX($A$8:A40)+1)</f>
        <v/>
      </c>
      <c r="B41" s="30"/>
      <c r="C41" s="31"/>
      <c r="D41" s="19"/>
      <c r="E41" s="20"/>
      <c r="F41" s="20"/>
      <c r="G41" s="21"/>
      <c r="H41" s="22"/>
      <c r="I41" s="22"/>
      <c r="J41" s="22"/>
      <c r="K41" s="20"/>
      <c r="L41" s="20"/>
      <c r="M41" s="22"/>
      <c r="N41" s="44"/>
      <c r="O41" s="23" t="str">
        <f t="shared" si="0"/>
        <v/>
      </c>
      <c r="P41" s="13" t="str">
        <f t="shared" si="1"/>
        <v/>
      </c>
    </row>
    <row r="42" spans="1:16" ht="15.75" customHeight="1" x14ac:dyDescent="0.25">
      <c r="A42" s="29" t="str">
        <f>IF(D42="","",MAX($A$8:A41)+1)</f>
        <v/>
      </c>
      <c r="B42" s="30"/>
      <c r="C42" s="31"/>
      <c r="D42" s="19"/>
      <c r="E42" s="20"/>
      <c r="F42" s="20"/>
      <c r="G42" s="21"/>
      <c r="H42" s="22"/>
      <c r="I42" s="22"/>
      <c r="J42" s="22"/>
      <c r="K42" s="20"/>
      <c r="L42" s="20"/>
      <c r="M42" s="22"/>
      <c r="N42" s="44"/>
      <c r="O42" s="23" t="str">
        <f t="shared" si="0"/>
        <v/>
      </c>
      <c r="P42" s="13" t="str">
        <f t="shared" si="1"/>
        <v/>
      </c>
    </row>
    <row r="43" spans="1:16" ht="15.75" customHeight="1" x14ac:dyDescent="0.25">
      <c r="A43" s="29" t="str">
        <f>IF(D43="","",MAX($A$8:A42)+1)</f>
        <v/>
      </c>
      <c r="B43" s="30"/>
      <c r="C43" s="31"/>
      <c r="D43" s="19"/>
      <c r="E43" s="20"/>
      <c r="F43" s="20"/>
      <c r="G43" s="21"/>
      <c r="H43" s="22"/>
      <c r="I43" s="22"/>
      <c r="J43" s="22"/>
      <c r="K43" s="20"/>
      <c r="L43" s="20"/>
      <c r="M43" s="22"/>
      <c r="N43" s="44"/>
      <c r="O43" s="23" t="str">
        <f t="shared" si="0"/>
        <v/>
      </c>
      <c r="P43" s="13" t="str">
        <f t="shared" si="1"/>
        <v/>
      </c>
    </row>
    <row r="44" spans="1:16" ht="15.75" customHeight="1" x14ac:dyDescent="0.25">
      <c r="A44" s="29" t="str">
        <f>IF(D44="","",MAX($A$8:A43)+1)</f>
        <v/>
      </c>
      <c r="B44" s="30"/>
      <c r="C44" s="31"/>
      <c r="D44" s="19"/>
      <c r="E44" s="20"/>
      <c r="F44" s="20"/>
      <c r="G44" s="21"/>
      <c r="H44" s="22"/>
      <c r="I44" s="22"/>
      <c r="J44" s="22"/>
      <c r="K44" s="20"/>
      <c r="L44" s="20"/>
      <c r="M44" s="22"/>
      <c r="N44" s="44"/>
      <c r="O44" s="23" t="str">
        <f t="shared" si="0"/>
        <v/>
      </c>
      <c r="P44" s="13" t="str">
        <f t="shared" si="1"/>
        <v/>
      </c>
    </row>
    <row r="45" spans="1:16" ht="15.75" customHeight="1" x14ac:dyDescent="0.25">
      <c r="A45" s="29" t="str">
        <f>IF(D45="","",MAX($A$8:A44)+1)</f>
        <v/>
      </c>
      <c r="B45" s="30"/>
      <c r="C45" s="31"/>
      <c r="D45" s="19"/>
      <c r="E45" s="20"/>
      <c r="F45" s="20"/>
      <c r="G45" s="21"/>
      <c r="H45" s="22"/>
      <c r="I45" s="22"/>
      <c r="J45" s="22"/>
      <c r="K45" s="20"/>
      <c r="L45" s="20"/>
      <c r="M45" s="22"/>
      <c r="N45" s="44"/>
      <c r="O45" s="23" t="str">
        <f t="shared" ref="O45:O57" si="2">TRIM(RIGHT(SUBSTITUTE(TRIM(D45)," ",REPT(" ",LEN(TRIM(D45)))),LEN(TRIM(D45))))</f>
        <v/>
      </c>
      <c r="P45" s="13" t="str">
        <f t="shared" ref="P45:P57" si="3">RIGHT(G45,4)</f>
        <v/>
      </c>
    </row>
    <row r="46" spans="1:16" ht="15.75" customHeight="1" x14ac:dyDescent="0.25">
      <c r="A46" s="29" t="str">
        <f>IF(D46="","",MAX($A$8:A45)+1)</f>
        <v/>
      </c>
      <c r="B46" s="30"/>
      <c r="C46" s="31"/>
      <c r="D46" s="19"/>
      <c r="E46" s="20"/>
      <c r="F46" s="20"/>
      <c r="G46" s="21"/>
      <c r="H46" s="22"/>
      <c r="I46" s="22"/>
      <c r="J46" s="22"/>
      <c r="K46" s="20"/>
      <c r="L46" s="20"/>
      <c r="M46" s="22"/>
      <c r="N46" s="44"/>
      <c r="O46" s="23" t="str">
        <f t="shared" si="2"/>
        <v/>
      </c>
      <c r="P46" s="13" t="str">
        <f t="shared" si="3"/>
        <v/>
      </c>
    </row>
    <row r="47" spans="1:16" ht="15.75" customHeight="1" x14ac:dyDescent="0.25">
      <c r="A47" s="29" t="str">
        <f>IF(D47="","",MAX($A$8:A46)+1)</f>
        <v/>
      </c>
      <c r="B47" s="30"/>
      <c r="C47" s="31"/>
      <c r="D47" s="19"/>
      <c r="E47" s="20"/>
      <c r="F47" s="20"/>
      <c r="G47" s="21"/>
      <c r="H47" s="22"/>
      <c r="I47" s="22"/>
      <c r="J47" s="22"/>
      <c r="K47" s="20"/>
      <c r="L47" s="20"/>
      <c r="M47" s="22"/>
      <c r="N47" s="44"/>
      <c r="O47" s="23" t="str">
        <f t="shared" si="2"/>
        <v/>
      </c>
      <c r="P47" s="13" t="str">
        <f t="shared" si="3"/>
        <v/>
      </c>
    </row>
    <row r="48" spans="1:16" ht="15.75" customHeight="1" x14ac:dyDescent="0.25">
      <c r="A48" s="29" t="str">
        <f>IF(D48="","",MAX($A$8:A47)+1)</f>
        <v/>
      </c>
      <c r="B48" s="30"/>
      <c r="C48" s="31"/>
      <c r="D48" s="19"/>
      <c r="E48" s="20"/>
      <c r="F48" s="20"/>
      <c r="G48" s="21"/>
      <c r="H48" s="22"/>
      <c r="I48" s="22"/>
      <c r="J48" s="22"/>
      <c r="K48" s="20"/>
      <c r="L48" s="20"/>
      <c r="M48" s="22"/>
      <c r="N48" s="44"/>
      <c r="O48" s="23" t="str">
        <f t="shared" si="2"/>
        <v/>
      </c>
      <c r="P48" s="13" t="str">
        <f t="shared" si="3"/>
        <v/>
      </c>
    </row>
    <row r="49" spans="1:16" ht="15.75" customHeight="1" x14ac:dyDescent="0.25">
      <c r="A49" s="29" t="str">
        <f>IF(D49="","",MAX($A$8:A48)+1)</f>
        <v/>
      </c>
      <c r="B49" s="30"/>
      <c r="C49" s="31"/>
      <c r="D49" s="19"/>
      <c r="E49" s="20"/>
      <c r="F49" s="20"/>
      <c r="G49" s="21"/>
      <c r="H49" s="22"/>
      <c r="I49" s="22"/>
      <c r="J49" s="22"/>
      <c r="K49" s="20"/>
      <c r="L49" s="20"/>
      <c r="M49" s="22"/>
      <c r="N49" s="44"/>
      <c r="O49" s="23" t="str">
        <f t="shared" si="2"/>
        <v/>
      </c>
      <c r="P49" s="13" t="str">
        <f t="shared" si="3"/>
        <v/>
      </c>
    </row>
    <row r="50" spans="1:16" ht="15.75" customHeight="1" x14ac:dyDescent="0.25">
      <c r="A50" s="29" t="str">
        <f>IF(D50="","",MAX($A$8:A49)+1)</f>
        <v/>
      </c>
      <c r="B50" s="30"/>
      <c r="C50" s="31"/>
      <c r="D50" s="19"/>
      <c r="E50" s="20"/>
      <c r="F50" s="20"/>
      <c r="G50" s="21"/>
      <c r="H50" s="22"/>
      <c r="I50" s="22"/>
      <c r="J50" s="22"/>
      <c r="K50" s="20"/>
      <c r="L50" s="20"/>
      <c r="M50" s="22"/>
      <c r="N50" s="44"/>
      <c r="O50" s="23" t="str">
        <f t="shared" si="2"/>
        <v/>
      </c>
      <c r="P50" s="13" t="str">
        <f t="shared" si="3"/>
        <v/>
      </c>
    </row>
    <row r="51" spans="1:16" ht="15.75" customHeight="1" x14ac:dyDescent="0.25">
      <c r="A51" s="29" t="str">
        <f>IF(D51="","",MAX($A$8:A50)+1)</f>
        <v/>
      </c>
      <c r="B51" s="30"/>
      <c r="C51" s="31"/>
      <c r="D51" s="19"/>
      <c r="E51" s="20"/>
      <c r="F51" s="20"/>
      <c r="G51" s="21"/>
      <c r="H51" s="22"/>
      <c r="I51" s="22"/>
      <c r="J51" s="22"/>
      <c r="K51" s="20"/>
      <c r="L51" s="20"/>
      <c r="M51" s="22"/>
      <c r="N51" s="44"/>
      <c r="O51" s="23" t="str">
        <f t="shared" si="2"/>
        <v/>
      </c>
      <c r="P51" s="13" t="str">
        <f t="shared" si="3"/>
        <v/>
      </c>
    </row>
    <row r="52" spans="1:16" ht="15.75" customHeight="1" x14ac:dyDescent="0.25">
      <c r="A52" s="29" t="str">
        <f>IF(D52="","",MAX($A$8:A51)+1)</f>
        <v/>
      </c>
      <c r="B52" s="30"/>
      <c r="C52" s="31"/>
      <c r="D52" s="19"/>
      <c r="E52" s="20"/>
      <c r="F52" s="20"/>
      <c r="G52" s="21"/>
      <c r="H52" s="22"/>
      <c r="I52" s="22"/>
      <c r="J52" s="22"/>
      <c r="K52" s="20"/>
      <c r="L52" s="20"/>
      <c r="M52" s="22"/>
      <c r="N52" s="44"/>
      <c r="O52" s="23" t="str">
        <f t="shared" si="2"/>
        <v/>
      </c>
      <c r="P52" s="13" t="str">
        <f t="shared" si="3"/>
        <v/>
      </c>
    </row>
    <row r="53" spans="1:16" ht="15.75" customHeight="1" x14ac:dyDescent="0.25">
      <c r="A53" s="29" t="str">
        <f>IF(D53="","",MAX($A$8:A52)+1)</f>
        <v/>
      </c>
      <c r="B53" s="30"/>
      <c r="C53" s="31"/>
      <c r="D53" s="19"/>
      <c r="E53" s="20"/>
      <c r="F53" s="20"/>
      <c r="G53" s="21"/>
      <c r="H53" s="22"/>
      <c r="I53" s="22"/>
      <c r="J53" s="22"/>
      <c r="K53" s="20"/>
      <c r="L53" s="20"/>
      <c r="M53" s="22"/>
      <c r="N53" s="44"/>
      <c r="O53" s="23" t="str">
        <f t="shared" si="2"/>
        <v/>
      </c>
      <c r="P53" s="13" t="str">
        <f t="shared" si="3"/>
        <v/>
      </c>
    </row>
    <row r="54" spans="1:16" ht="15.75" customHeight="1" x14ac:dyDescent="0.25">
      <c r="A54" s="29" t="str">
        <f>IF(D54="","",MAX($A$8:A53)+1)</f>
        <v/>
      </c>
      <c r="B54" s="30"/>
      <c r="C54" s="31"/>
      <c r="D54" s="19"/>
      <c r="E54" s="20"/>
      <c r="F54" s="20"/>
      <c r="G54" s="21"/>
      <c r="H54" s="22"/>
      <c r="I54" s="22"/>
      <c r="J54" s="22"/>
      <c r="K54" s="20"/>
      <c r="L54" s="20"/>
      <c r="M54" s="22"/>
      <c r="N54" s="44"/>
      <c r="O54" s="23" t="str">
        <f t="shared" si="2"/>
        <v/>
      </c>
      <c r="P54" s="13" t="str">
        <f t="shared" si="3"/>
        <v/>
      </c>
    </row>
    <row r="55" spans="1:16" ht="15.75" customHeight="1" x14ac:dyDescent="0.25">
      <c r="A55" s="29" t="str">
        <f>IF(D55="","",MAX($A$8:A54)+1)</f>
        <v/>
      </c>
      <c r="B55" s="30"/>
      <c r="C55" s="31"/>
      <c r="D55" s="19"/>
      <c r="E55" s="20"/>
      <c r="F55" s="20"/>
      <c r="G55" s="21"/>
      <c r="H55" s="22"/>
      <c r="I55" s="22"/>
      <c r="J55" s="22"/>
      <c r="K55" s="20"/>
      <c r="L55" s="20"/>
      <c r="M55" s="22"/>
      <c r="N55" s="44"/>
      <c r="O55" s="23" t="str">
        <f t="shared" si="2"/>
        <v/>
      </c>
      <c r="P55" s="13" t="str">
        <f t="shared" si="3"/>
        <v/>
      </c>
    </row>
    <row r="56" spans="1:16" ht="15.75" customHeight="1" x14ac:dyDescent="0.25">
      <c r="A56" s="29" t="str">
        <f>IF(D56="","",MAX($A$8:A55)+1)</f>
        <v/>
      </c>
      <c r="B56" s="30"/>
      <c r="C56" s="31"/>
      <c r="D56" s="19"/>
      <c r="E56" s="20"/>
      <c r="F56" s="20"/>
      <c r="G56" s="21"/>
      <c r="H56" s="22"/>
      <c r="I56" s="22"/>
      <c r="J56" s="22"/>
      <c r="K56" s="20"/>
      <c r="L56" s="20"/>
      <c r="M56" s="22"/>
      <c r="N56" s="44"/>
      <c r="O56" s="23" t="str">
        <f t="shared" si="2"/>
        <v/>
      </c>
      <c r="P56" s="13" t="str">
        <f t="shared" si="3"/>
        <v/>
      </c>
    </row>
    <row r="57" spans="1:16" ht="15.75" customHeight="1" x14ac:dyDescent="0.25">
      <c r="A57" s="29" t="str">
        <f>IF(D57="","",MAX($A$8:A56)+1)</f>
        <v/>
      </c>
      <c r="B57" s="30"/>
      <c r="C57" s="31"/>
      <c r="D57" s="19"/>
      <c r="E57" s="20"/>
      <c r="F57" s="20"/>
      <c r="G57" s="21"/>
      <c r="H57" s="22"/>
      <c r="I57" s="22"/>
      <c r="J57" s="22"/>
      <c r="K57" s="20"/>
      <c r="L57" s="20"/>
      <c r="M57" s="22"/>
      <c r="N57" s="44"/>
      <c r="O57" s="23" t="str">
        <f t="shared" si="2"/>
        <v/>
      </c>
      <c r="P57" s="13" t="str">
        <f t="shared" si="3"/>
        <v/>
      </c>
    </row>
    <row r="58" spans="1:16" ht="15.75" customHeight="1" x14ac:dyDescent="0.25">
      <c r="A58" s="32"/>
      <c r="B58" s="33"/>
      <c r="C58" s="34"/>
      <c r="D58" s="35"/>
      <c r="E58" s="36"/>
      <c r="F58" s="36"/>
      <c r="G58" s="37"/>
      <c r="H58" s="38"/>
      <c r="I58" s="38"/>
      <c r="J58" s="38"/>
      <c r="K58" s="39"/>
      <c r="L58" s="39"/>
      <c r="M58" s="38"/>
      <c r="N58" s="38"/>
      <c r="O58" s="40"/>
      <c r="P58" s="37"/>
    </row>
    <row r="59" spans="1:16" ht="15.75" x14ac:dyDescent="0.25">
      <c r="C59" s="3"/>
      <c r="D59" s="79" t="str">
        <f>"Tổng kết danh sách có "&amp;COUNT($A$8:A57)&amp;" học sinh "&amp; "("&amp; COUNTIF($E$8:E57,"x")&amp;" nữ)"</f>
        <v>Tổng kết danh sách có 33 học sinh (16 nữ)</v>
      </c>
      <c r="E59" s="79"/>
      <c r="F59" s="79"/>
      <c r="G59" s="79"/>
      <c r="H59" s="79"/>
    </row>
    <row r="60" spans="1:16" ht="15.75" x14ac:dyDescent="0.25">
      <c r="B60" s="8"/>
      <c r="C60" s="8"/>
      <c r="D60" s="10" t="s">
        <v>17</v>
      </c>
      <c r="J60" s="11" t="s">
        <v>6</v>
      </c>
    </row>
    <row r="65" spans="2:10" x14ac:dyDescent="0.25">
      <c r="B65" s="8"/>
      <c r="C65" s="8"/>
      <c r="D65" s="45"/>
      <c r="J65" s="46" t="str">
        <f>'9a1_2021'!J65</f>
        <v>Nguyễn Thanh Hùng</v>
      </c>
    </row>
  </sheetData>
  <sortState ref="B8:Q42">
    <sortCondition ref="O8:O42"/>
    <sortCondition ref="D8:D42"/>
  </sortState>
  <mergeCells count="23">
    <mergeCell ref="A1:D1"/>
    <mergeCell ref="F1:J1"/>
    <mergeCell ref="F2:J2"/>
    <mergeCell ref="F3:J3"/>
    <mergeCell ref="H4:I4"/>
    <mergeCell ref="A6:A7"/>
    <mergeCell ref="B6:B7"/>
    <mergeCell ref="C6:C7"/>
    <mergeCell ref="D6:D7"/>
    <mergeCell ref="E6:E7"/>
    <mergeCell ref="N6:N7"/>
    <mergeCell ref="O6:O7"/>
    <mergeCell ref="P6:P7"/>
    <mergeCell ref="D59:H59"/>
    <mergeCell ref="L5:M5"/>
    <mergeCell ref="F6:F7"/>
    <mergeCell ref="G6:G7"/>
    <mergeCell ref="H6:H7"/>
    <mergeCell ref="I6:I7"/>
    <mergeCell ref="F5:H5"/>
    <mergeCell ref="I5:J5"/>
    <mergeCell ref="J6:J7"/>
    <mergeCell ref="K6:M6"/>
  </mergeCells>
  <pageMargins left="0.78740157480314965" right="0.39370078740157483" top="0.31496062992125984" bottom="0.23622047244094491" header="0.31496062992125984" footer="0.31496062992125984"/>
  <pageSetup paperSize="9" scale="9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showZeros="0" topLeftCell="A31" zoomScale="90" zoomScaleNormal="90" workbookViewId="0">
      <selection activeCell="J42" sqref="J42"/>
    </sheetView>
  </sheetViews>
  <sheetFormatPr defaultColWidth="8.7109375" defaultRowHeight="15" x14ac:dyDescent="0.25"/>
  <cols>
    <col min="1" max="1" width="4.5703125" style="2" customWidth="1"/>
    <col min="2" max="2" width="6.7109375" style="2" customWidth="1"/>
    <col min="3" max="3" width="5.5703125" style="2" customWidth="1"/>
    <col min="4" max="4" width="23.28515625" style="2" customWidth="1"/>
    <col min="5" max="5" width="4" style="2" customWidth="1"/>
    <col min="6" max="6" width="5.85546875" style="2" customWidth="1"/>
    <col min="7" max="7" width="10" style="2" customWidth="1"/>
    <col min="8" max="8" width="10.7109375" style="2" customWidth="1"/>
    <col min="9" max="10" width="18.140625" style="2" customWidth="1"/>
    <col min="11" max="11" width="4.85546875" style="2" customWidth="1"/>
    <col min="12" max="12" width="4.28515625" style="2" customWidth="1"/>
    <col min="13" max="13" width="10.42578125" style="2" customWidth="1"/>
    <col min="14" max="14" width="9.5703125" style="2" customWidth="1"/>
    <col min="15" max="16" width="5.140625" style="2" hidden="1" customWidth="1"/>
    <col min="17" max="16384" width="8.7109375" style="2"/>
  </cols>
  <sheetData>
    <row r="1" spans="1:17" ht="28.5" customHeight="1" x14ac:dyDescent="0.25">
      <c r="A1" s="90" t="s">
        <v>21</v>
      </c>
      <c r="B1" s="91"/>
      <c r="C1" s="91"/>
      <c r="D1" s="91"/>
      <c r="E1" s="1"/>
      <c r="F1" s="101" t="s">
        <v>22</v>
      </c>
      <c r="G1" s="102"/>
      <c r="H1" s="102"/>
      <c r="I1" s="102"/>
      <c r="J1" s="102"/>
      <c r="K1" s="1"/>
      <c r="L1" s="1"/>
      <c r="M1" s="1"/>
    </row>
    <row r="2" spans="1:17" ht="18" customHeight="1" x14ac:dyDescent="0.25">
      <c r="B2" s="41"/>
      <c r="C2" s="3"/>
      <c r="D2" s="3"/>
      <c r="F2" s="105" t="str">
        <f>'9a1_2021'!F2:J2</f>
        <v>Vĩnh Thạnh Trung, ngày  tháng 8 năm 20</v>
      </c>
      <c r="G2" s="105"/>
      <c r="H2" s="105"/>
      <c r="I2" s="105"/>
      <c r="J2" s="105"/>
      <c r="K2" s="3"/>
    </row>
    <row r="3" spans="1:17" ht="15.75" customHeight="1" x14ac:dyDescent="0.25">
      <c r="A3" s="42"/>
      <c r="B3" s="41"/>
      <c r="D3" s="58" t="s">
        <v>1542</v>
      </c>
      <c r="E3" s="5"/>
      <c r="F3" s="87" t="s">
        <v>1506</v>
      </c>
      <c r="G3" s="87"/>
      <c r="H3" s="87"/>
      <c r="I3" s="87"/>
      <c r="J3" s="87"/>
      <c r="K3" s="5"/>
      <c r="L3" s="5"/>
      <c r="M3" s="5"/>
    </row>
    <row r="4" spans="1:17" ht="14.25" customHeight="1" x14ac:dyDescent="0.25">
      <c r="A4" s="4"/>
      <c r="E4" s="6"/>
      <c r="F4" s="6"/>
      <c r="G4" s="6"/>
      <c r="H4" s="106" t="str">
        <f>'9a1_2021'!H4:I4</f>
        <v>Năm học: 2020-2021</v>
      </c>
      <c r="I4" s="106"/>
      <c r="J4" s="7"/>
      <c r="K4" s="6"/>
      <c r="L4" s="6"/>
      <c r="M4" s="6"/>
      <c r="O4" s="6"/>
    </row>
    <row r="5" spans="1:17" ht="15.75" x14ac:dyDescent="0.25">
      <c r="E5" s="8"/>
      <c r="F5" s="80" t="s">
        <v>7</v>
      </c>
      <c r="G5" s="80"/>
      <c r="H5" s="80"/>
      <c r="I5" s="78" t="s">
        <v>415</v>
      </c>
      <c r="J5" s="78"/>
      <c r="K5" s="8"/>
      <c r="L5" s="99"/>
      <c r="M5" s="100"/>
    </row>
    <row r="6" spans="1:17" ht="21" customHeight="1" x14ac:dyDescent="0.25">
      <c r="A6" s="83" t="s">
        <v>0</v>
      </c>
      <c r="B6" s="83" t="s">
        <v>1</v>
      </c>
      <c r="C6" s="83" t="s">
        <v>2</v>
      </c>
      <c r="D6" s="85" t="s">
        <v>11</v>
      </c>
      <c r="E6" s="81" t="s">
        <v>23</v>
      </c>
      <c r="F6" s="92" t="s">
        <v>16</v>
      </c>
      <c r="G6" s="94" t="s">
        <v>8</v>
      </c>
      <c r="H6" s="94" t="s">
        <v>12</v>
      </c>
      <c r="I6" s="83" t="s">
        <v>14</v>
      </c>
      <c r="J6" s="83" t="s">
        <v>13</v>
      </c>
      <c r="K6" s="96" t="s">
        <v>3</v>
      </c>
      <c r="L6" s="97"/>
      <c r="M6" s="98"/>
      <c r="N6" s="85" t="s">
        <v>10</v>
      </c>
      <c r="O6" s="85" t="s">
        <v>19</v>
      </c>
      <c r="P6" s="88" t="s">
        <v>18</v>
      </c>
    </row>
    <row r="7" spans="1:17" ht="21.75" customHeight="1" x14ac:dyDescent="0.25">
      <c r="A7" s="84"/>
      <c r="B7" s="84"/>
      <c r="C7" s="84"/>
      <c r="D7" s="86"/>
      <c r="E7" s="82"/>
      <c r="F7" s="93"/>
      <c r="G7" s="95"/>
      <c r="H7" s="95"/>
      <c r="I7" s="84"/>
      <c r="J7" s="84"/>
      <c r="K7" s="24" t="s">
        <v>4</v>
      </c>
      <c r="L7" s="25" t="s">
        <v>5</v>
      </c>
      <c r="M7" s="25" t="s">
        <v>15</v>
      </c>
      <c r="N7" s="86"/>
      <c r="O7" s="86"/>
      <c r="P7" s="89"/>
    </row>
    <row r="8" spans="1:17" ht="15.75" customHeight="1" x14ac:dyDescent="0.25">
      <c r="A8" s="26">
        <f>IF(D8="","",1)</f>
        <v>1</v>
      </c>
      <c r="B8" s="27" t="s">
        <v>416</v>
      </c>
      <c r="C8" s="28" t="s">
        <v>417</v>
      </c>
      <c r="D8" s="14" t="s">
        <v>418</v>
      </c>
      <c r="E8" s="15" t="s">
        <v>240</v>
      </c>
      <c r="F8" s="15"/>
      <c r="G8" s="16" t="s">
        <v>419</v>
      </c>
      <c r="H8" s="17" t="s">
        <v>30</v>
      </c>
      <c r="I8" s="17" t="s">
        <v>420</v>
      </c>
      <c r="J8" s="17" t="s">
        <v>421</v>
      </c>
      <c r="K8" s="15">
        <v>383</v>
      </c>
      <c r="L8" s="15">
        <v>10</v>
      </c>
      <c r="M8" s="17" t="s">
        <v>45</v>
      </c>
      <c r="N8" s="43"/>
      <c r="O8" s="18" t="str">
        <f t="shared" ref="O8:O44" si="0">TRIM(RIGHT(SUBSTITUTE(TRIM(D8)," ",REPT(" ",LEN(TRIM(D8)))),LEN(TRIM(D8))))</f>
        <v>An</v>
      </c>
      <c r="P8" s="12" t="str">
        <f t="shared" ref="P8:P44" si="1">RIGHT(G8,4)</f>
        <v>2006</v>
      </c>
      <c r="Q8" s="9"/>
    </row>
    <row r="9" spans="1:17" ht="15.75" customHeight="1" x14ac:dyDescent="0.25">
      <c r="A9" s="29">
        <f>IF(D9="","",MAX($A$8:A8)+1)</f>
        <v>2</v>
      </c>
      <c r="B9" s="30" t="s">
        <v>1534</v>
      </c>
      <c r="C9" s="31"/>
      <c r="D9" s="19" t="s">
        <v>1499</v>
      </c>
      <c r="E9" s="20" t="s">
        <v>240</v>
      </c>
      <c r="F9" s="20"/>
      <c r="G9" s="21" t="s">
        <v>1500</v>
      </c>
      <c r="H9" s="22" t="s">
        <v>30</v>
      </c>
      <c r="I9" s="22" t="s">
        <v>1501</v>
      </c>
      <c r="J9" s="22" t="s">
        <v>1502</v>
      </c>
      <c r="K9" s="20"/>
      <c r="L9" s="20"/>
      <c r="M9" s="22" t="s">
        <v>1503</v>
      </c>
      <c r="N9" s="44" t="s">
        <v>1505</v>
      </c>
      <c r="O9" s="23" t="str">
        <f t="shared" si="0"/>
        <v>Anh</v>
      </c>
      <c r="P9" s="13" t="str">
        <f t="shared" si="1"/>
        <v>2006</v>
      </c>
    </row>
    <row r="10" spans="1:17" ht="15.75" customHeight="1" x14ac:dyDescent="0.25">
      <c r="A10" s="29">
        <f>IF(D10="","",MAX($A$8:A9)+1)</f>
        <v>3</v>
      </c>
      <c r="B10" s="57" t="s">
        <v>1537</v>
      </c>
      <c r="C10" s="31">
        <v>0</v>
      </c>
      <c r="D10" s="19" t="s">
        <v>422</v>
      </c>
      <c r="E10" s="20">
        <v>0</v>
      </c>
      <c r="F10" s="20"/>
      <c r="G10" s="21" t="s">
        <v>423</v>
      </c>
      <c r="H10" s="22" t="s">
        <v>266</v>
      </c>
      <c r="I10" s="22" t="s">
        <v>424</v>
      </c>
      <c r="J10" s="22" t="s">
        <v>425</v>
      </c>
      <c r="K10" s="20">
        <v>553</v>
      </c>
      <c r="L10" s="20">
        <v>15</v>
      </c>
      <c r="M10" s="22" t="s">
        <v>45</v>
      </c>
      <c r="N10" s="44"/>
      <c r="O10" s="23" t="str">
        <f t="shared" si="0"/>
        <v>Bình</v>
      </c>
      <c r="P10" s="13" t="str">
        <f t="shared" si="1"/>
        <v>2005</v>
      </c>
    </row>
    <row r="11" spans="1:17" ht="15.75" customHeight="1" x14ac:dyDescent="0.25">
      <c r="A11" s="29">
        <f>IF(D11="","",MAX($A$8:A10)+1)</f>
        <v>4</v>
      </c>
      <c r="B11" s="30" t="s">
        <v>426</v>
      </c>
      <c r="C11" s="31" t="s">
        <v>331</v>
      </c>
      <c r="D11" s="19" t="s">
        <v>427</v>
      </c>
      <c r="E11" s="20" t="s">
        <v>240</v>
      </c>
      <c r="F11" s="20"/>
      <c r="G11" s="21" t="s">
        <v>428</v>
      </c>
      <c r="H11" s="22" t="s">
        <v>30</v>
      </c>
      <c r="I11" s="22" t="s">
        <v>429</v>
      </c>
      <c r="J11" s="22" t="s">
        <v>430</v>
      </c>
      <c r="K11" s="20">
        <v>161</v>
      </c>
      <c r="L11" s="20">
        <v>5</v>
      </c>
      <c r="M11" s="22" t="s">
        <v>431</v>
      </c>
      <c r="N11" s="44"/>
      <c r="O11" s="23" t="str">
        <f t="shared" si="0"/>
        <v>Châm</v>
      </c>
      <c r="P11" s="13" t="str">
        <f t="shared" si="1"/>
        <v>2006</v>
      </c>
    </row>
    <row r="12" spans="1:17" ht="15.75" customHeight="1" x14ac:dyDescent="0.25">
      <c r="A12" s="29">
        <f>IF(D12="","",MAX($A$8:A11)+1)</f>
        <v>5</v>
      </c>
      <c r="B12" s="30" t="s">
        <v>1535</v>
      </c>
      <c r="C12" s="31"/>
      <c r="D12" s="19" t="s">
        <v>1518</v>
      </c>
      <c r="E12" s="20" t="s">
        <v>240</v>
      </c>
      <c r="F12" s="20"/>
      <c r="G12" s="21" t="s">
        <v>1519</v>
      </c>
      <c r="H12" s="22" t="s">
        <v>30</v>
      </c>
      <c r="I12" s="22" t="s">
        <v>1520</v>
      </c>
      <c r="J12" s="22" t="s">
        <v>1521</v>
      </c>
      <c r="K12" s="20">
        <v>135</v>
      </c>
      <c r="L12" s="20">
        <v>5</v>
      </c>
      <c r="M12" s="22" t="s">
        <v>1522</v>
      </c>
      <c r="N12" s="44" t="s">
        <v>1505</v>
      </c>
      <c r="O12" s="23" t="str">
        <f t="shared" si="0"/>
        <v>Chăm</v>
      </c>
      <c r="P12" s="13" t="str">
        <f t="shared" si="1"/>
        <v>2006</v>
      </c>
    </row>
    <row r="13" spans="1:17" ht="15.75" customHeight="1" x14ac:dyDescent="0.25">
      <c r="A13" s="29">
        <f>IF(D13="","",MAX($A$8:A12)+1)</f>
        <v>6</v>
      </c>
      <c r="B13" s="30" t="s">
        <v>440</v>
      </c>
      <c r="C13" s="31">
        <v>0</v>
      </c>
      <c r="D13" s="19" t="s">
        <v>441</v>
      </c>
      <c r="E13" s="20" t="s">
        <v>240</v>
      </c>
      <c r="F13" s="20"/>
      <c r="G13" s="21" t="s">
        <v>442</v>
      </c>
      <c r="H13" s="22" t="s">
        <v>30</v>
      </c>
      <c r="I13" s="22" t="s">
        <v>443</v>
      </c>
      <c r="J13" s="22" t="s">
        <v>444</v>
      </c>
      <c r="K13" s="20">
        <v>769</v>
      </c>
      <c r="L13" s="20">
        <v>30</v>
      </c>
      <c r="M13" s="22" t="s">
        <v>39</v>
      </c>
      <c r="N13" s="44"/>
      <c r="O13" s="23" t="str">
        <f t="shared" si="0"/>
        <v>Dương</v>
      </c>
      <c r="P13" s="13" t="str">
        <f t="shared" si="1"/>
        <v>2006</v>
      </c>
    </row>
    <row r="14" spans="1:17" ht="15.75" customHeight="1" x14ac:dyDescent="0.25">
      <c r="A14" s="29">
        <f>IF(D14="","",MAX($A$8:A13)+1)</f>
        <v>7</v>
      </c>
      <c r="B14" s="30" t="s">
        <v>434</v>
      </c>
      <c r="C14" s="31" t="s">
        <v>435</v>
      </c>
      <c r="D14" s="19" t="s">
        <v>436</v>
      </c>
      <c r="E14" s="20">
        <v>0</v>
      </c>
      <c r="F14" s="20"/>
      <c r="G14" s="21" t="s">
        <v>437</v>
      </c>
      <c r="H14" s="22" t="s">
        <v>30</v>
      </c>
      <c r="I14" s="22" t="s">
        <v>438</v>
      </c>
      <c r="J14" s="22" t="s">
        <v>439</v>
      </c>
      <c r="K14" s="20">
        <v>339</v>
      </c>
      <c r="L14" s="20">
        <v>12</v>
      </c>
      <c r="M14" s="22" t="s">
        <v>132</v>
      </c>
      <c r="N14" s="44"/>
      <c r="O14" s="23" t="str">
        <f t="shared" si="0"/>
        <v>Duy</v>
      </c>
      <c r="P14" s="13" t="str">
        <f t="shared" si="1"/>
        <v>2006</v>
      </c>
    </row>
    <row r="15" spans="1:17" ht="15.75" customHeight="1" x14ac:dyDescent="0.25">
      <c r="A15" s="29">
        <f>IF(D15="","",MAX($A$8:A14)+1)</f>
        <v>8</v>
      </c>
      <c r="B15" s="30" t="s">
        <v>445</v>
      </c>
      <c r="C15" s="31" t="s">
        <v>446</v>
      </c>
      <c r="D15" s="19" t="s">
        <v>447</v>
      </c>
      <c r="E15" s="20" t="s">
        <v>240</v>
      </c>
      <c r="F15" s="20"/>
      <c r="G15" s="21" t="s">
        <v>448</v>
      </c>
      <c r="H15" s="22" t="s">
        <v>30</v>
      </c>
      <c r="I15" s="22" t="s">
        <v>449</v>
      </c>
      <c r="J15" s="22" t="s">
        <v>450</v>
      </c>
      <c r="K15" s="20">
        <v>585</v>
      </c>
      <c r="L15" s="20">
        <v>23</v>
      </c>
      <c r="M15" s="22" t="s">
        <v>39</v>
      </c>
      <c r="N15" s="44"/>
      <c r="O15" s="23" t="str">
        <f t="shared" si="0"/>
        <v>Giang</v>
      </c>
      <c r="P15" s="13" t="str">
        <f t="shared" si="1"/>
        <v>2006</v>
      </c>
    </row>
    <row r="16" spans="1:17" ht="15.75" customHeight="1" x14ac:dyDescent="0.25">
      <c r="A16" s="29">
        <f>IF(D16="","",MAX($A$8:A15)+1)</f>
        <v>9</v>
      </c>
      <c r="B16" s="30" t="s">
        <v>462</v>
      </c>
      <c r="C16" s="31" t="s">
        <v>463</v>
      </c>
      <c r="D16" s="19" t="s">
        <v>464</v>
      </c>
      <c r="E16" s="20" t="s">
        <v>240</v>
      </c>
      <c r="F16" s="20"/>
      <c r="G16" s="21" t="s">
        <v>465</v>
      </c>
      <c r="H16" s="22" t="s">
        <v>30</v>
      </c>
      <c r="I16" s="22" t="s">
        <v>466</v>
      </c>
      <c r="J16" s="22" t="s">
        <v>467</v>
      </c>
      <c r="K16" s="20">
        <v>144</v>
      </c>
      <c r="L16" s="20">
        <v>4</v>
      </c>
      <c r="M16" s="22" t="s">
        <v>45</v>
      </c>
      <c r="N16" s="44"/>
      <c r="O16" s="23" t="str">
        <f t="shared" si="0"/>
        <v>Hương</v>
      </c>
      <c r="P16" s="13" t="str">
        <f t="shared" si="1"/>
        <v>2006</v>
      </c>
    </row>
    <row r="17" spans="1:16" ht="15.75" customHeight="1" x14ac:dyDescent="0.25">
      <c r="A17" s="29">
        <f>IF(D17="","",MAX($A$8:A16)+1)</f>
        <v>10</v>
      </c>
      <c r="B17" s="30" t="s">
        <v>468</v>
      </c>
      <c r="C17" s="31">
        <v>0</v>
      </c>
      <c r="D17" s="19" t="s">
        <v>469</v>
      </c>
      <c r="E17" s="20" t="s">
        <v>240</v>
      </c>
      <c r="F17" s="20"/>
      <c r="G17" s="21" t="s">
        <v>470</v>
      </c>
      <c r="H17" s="22" t="s">
        <v>30</v>
      </c>
      <c r="I17" s="22" t="s">
        <v>471</v>
      </c>
      <c r="J17" s="22" t="s">
        <v>472</v>
      </c>
      <c r="K17" s="20">
        <v>208</v>
      </c>
      <c r="L17" s="20">
        <v>8</v>
      </c>
      <c r="M17" s="22" t="s">
        <v>280</v>
      </c>
      <c r="N17" s="44"/>
      <c r="O17" s="23" t="str">
        <f t="shared" si="0"/>
        <v>Hương</v>
      </c>
      <c r="P17" s="13" t="str">
        <f t="shared" si="1"/>
        <v>2006</v>
      </c>
    </row>
    <row r="18" spans="1:16" ht="15.75" customHeight="1" x14ac:dyDescent="0.25">
      <c r="A18" s="29">
        <f>IF(D18="","",MAX($A$8:A17)+1)</f>
        <v>11</v>
      </c>
      <c r="B18" s="30" t="s">
        <v>451</v>
      </c>
      <c r="C18" s="31" t="s">
        <v>452</v>
      </c>
      <c r="D18" s="19" t="s">
        <v>453</v>
      </c>
      <c r="E18" s="20">
        <v>0</v>
      </c>
      <c r="F18" s="20"/>
      <c r="G18" s="21" t="s">
        <v>454</v>
      </c>
      <c r="H18" s="22" t="s">
        <v>30</v>
      </c>
      <c r="I18" s="22">
        <v>0</v>
      </c>
      <c r="J18" s="22" t="s">
        <v>455</v>
      </c>
      <c r="K18" s="20">
        <v>249</v>
      </c>
      <c r="L18" s="20">
        <v>8</v>
      </c>
      <c r="M18" s="22" t="s">
        <v>431</v>
      </c>
      <c r="N18" s="44"/>
      <c r="O18" s="23" t="str">
        <f t="shared" si="0"/>
        <v>Huy</v>
      </c>
      <c r="P18" s="13" t="str">
        <f t="shared" si="1"/>
        <v>2006</v>
      </c>
    </row>
    <row r="19" spans="1:16" ht="15.75" customHeight="1" x14ac:dyDescent="0.25">
      <c r="A19" s="29">
        <f>IF(D19="","",MAX($A$8:A18)+1)</f>
        <v>12</v>
      </c>
      <c r="B19" s="30" t="s">
        <v>456</v>
      </c>
      <c r="C19" s="31">
        <v>0</v>
      </c>
      <c r="D19" s="19" t="s">
        <v>457</v>
      </c>
      <c r="E19" s="20" t="s">
        <v>240</v>
      </c>
      <c r="F19" s="20"/>
      <c r="G19" s="21" t="s">
        <v>458</v>
      </c>
      <c r="H19" s="22" t="s">
        <v>30</v>
      </c>
      <c r="I19" s="22" t="s">
        <v>459</v>
      </c>
      <c r="J19" s="22" t="s">
        <v>460</v>
      </c>
      <c r="K19" s="20">
        <v>784</v>
      </c>
      <c r="L19" s="20">
        <v>31</v>
      </c>
      <c r="M19" s="22" t="s">
        <v>39</v>
      </c>
      <c r="N19" s="44"/>
      <c r="O19" s="23" t="str">
        <f t="shared" si="0"/>
        <v>Huỳnh</v>
      </c>
      <c r="P19" s="13" t="str">
        <f t="shared" si="1"/>
        <v>2006</v>
      </c>
    </row>
    <row r="20" spans="1:16" ht="15.75" customHeight="1" x14ac:dyDescent="0.25">
      <c r="A20" s="29">
        <f>IF(D20="","",MAX($A$8:A19)+1)</f>
        <v>13</v>
      </c>
      <c r="B20" s="30" t="s">
        <v>473</v>
      </c>
      <c r="C20" s="31" t="s">
        <v>366</v>
      </c>
      <c r="D20" s="19" t="s">
        <v>474</v>
      </c>
      <c r="E20" s="20">
        <v>0</v>
      </c>
      <c r="F20" s="20"/>
      <c r="G20" s="21" t="s">
        <v>475</v>
      </c>
      <c r="H20" s="22" t="s">
        <v>30</v>
      </c>
      <c r="I20" s="22" t="s">
        <v>476</v>
      </c>
      <c r="J20" s="22" t="s">
        <v>477</v>
      </c>
      <c r="K20" s="20">
        <v>299</v>
      </c>
      <c r="L20" s="20">
        <v>9</v>
      </c>
      <c r="M20" s="22" t="s">
        <v>55</v>
      </c>
      <c r="N20" s="44"/>
      <c r="O20" s="23" t="str">
        <f t="shared" si="0"/>
        <v>Khang</v>
      </c>
      <c r="P20" s="13" t="str">
        <f t="shared" si="1"/>
        <v>2006</v>
      </c>
    </row>
    <row r="21" spans="1:16" ht="15.75" customHeight="1" x14ac:dyDescent="0.25">
      <c r="A21" s="29">
        <f>IF(D21="","",MAX($A$8:A20)+1)</f>
        <v>14</v>
      </c>
      <c r="B21" s="30" t="s">
        <v>478</v>
      </c>
      <c r="C21" s="31" t="s">
        <v>479</v>
      </c>
      <c r="D21" s="19" t="s">
        <v>480</v>
      </c>
      <c r="E21" s="20">
        <v>0</v>
      </c>
      <c r="F21" s="20"/>
      <c r="G21" s="21" t="s">
        <v>481</v>
      </c>
      <c r="H21" s="22" t="s">
        <v>30</v>
      </c>
      <c r="I21" s="22" t="s">
        <v>482</v>
      </c>
      <c r="J21" s="22" t="s">
        <v>483</v>
      </c>
      <c r="K21" s="20">
        <v>202</v>
      </c>
      <c r="L21" s="20">
        <v>5</v>
      </c>
      <c r="M21" s="22" t="s">
        <v>45</v>
      </c>
      <c r="N21" s="44"/>
      <c r="O21" s="23" t="str">
        <f t="shared" si="0"/>
        <v>Khiêm</v>
      </c>
      <c r="P21" s="13" t="str">
        <f t="shared" si="1"/>
        <v>2006</v>
      </c>
    </row>
    <row r="22" spans="1:16" ht="15.75" customHeight="1" x14ac:dyDescent="0.25">
      <c r="A22" s="29">
        <f>IF(D22="","",MAX($A$8:A21)+1)</f>
        <v>15</v>
      </c>
      <c r="B22" s="30" t="s">
        <v>484</v>
      </c>
      <c r="C22" s="31" t="s">
        <v>341</v>
      </c>
      <c r="D22" s="19" t="s">
        <v>485</v>
      </c>
      <c r="E22" s="20">
        <v>0</v>
      </c>
      <c r="F22" s="20"/>
      <c r="G22" s="21" t="s">
        <v>486</v>
      </c>
      <c r="H22" s="22" t="s">
        <v>30</v>
      </c>
      <c r="I22" s="22" t="s">
        <v>487</v>
      </c>
      <c r="J22" s="22" t="s">
        <v>488</v>
      </c>
      <c r="K22" s="20">
        <v>1012</v>
      </c>
      <c r="L22" s="20">
        <v>34</v>
      </c>
      <c r="M22" s="22" t="s">
        <v>132</v>
      </c>
      <c r="N22" s="44"/>
      <c r="O22" s="23" t="str">
        <f t="shared" si="0"/>
        <v>Khoa</v>
      </c>
      <c r="P22" s="13" t="str">
        <f t="shared" si="1"/>
        <v>2006</v>
      </c>
    </row>
    <row r="23" spans="1:16" ht="15.75" customHeight="1" x14ac:dyDescent="0.25">
      <c r="A23" s="29">
        <f>IF(D23="","",MAX($A$8:A22)+1)</f>
        <v>16</v>
      </c>
      <c r="B23" s="30" t="s">
        <v>489</v>
      </c>
      <c r="C23" s="31" t="s">
        <v>490</v>
      </c>
      <c r="D23" s="19" t="s">
        <v>491</v>
      </c>
      <c r="E23" s="20">
        <v>0</v>
      </c>
      <c r="F23" s="20"/>
      <c r="G23" s="21" t="s">
        <v>492</v>
      </c>
      <c r="H23" s="22" t="s">
        <v>30</v>
      </c>
      <c r="I23" s="22" t="s">
        <v>493</v>
      </c>
      <c r="J23" s="22" t="s">
        <v>494</v>
      </c>
      <c r="K23" s="20">
        <v>670</v>
      </c>
      <c r="L23" s="20">
        <v>18</v>
      </c>
      <c r="M23" s="22" t="s">
        <v>45</v>
      </c>
      <c r="N23" s="44"/>
      <c r="O23" s="23" t="str">
        <f t="shared" si="0"/>
        <v>Kiên</v>
      </c>
      <c r="P23" s="13" t="str">
        <f t="shared" si="1"/>
        <v>2006</v>
      </c>
    </row>
    <row r="24" spans="1:16" ht="15.75" customHeight="1" x14ac:dyDescent="0.25">
      <c r="A24" s="29">
        <f>IF(D24="","",MAX($A$8:A23)+1)</f>
        <v>17</v>
      </c>
      <c r="B24" s="30" t="s">
        <v>495</v>
      </c>
      <c r="C24" s="31" t="s">
        <v>496</v>
      </c>
      <c r="D24" s="19" t="s">
        <v>497</v>
      </c>
      <c r="E24" s="20" t="s">
        <v>240</v>
      </c>
      <c r="F24" s="20"/>
      <c r="G24" s="21" t="s">
        <v>498</v>
      </c>
      <c r="H24" s="22" t="s">
        <v>30</v>
      </c>
      <c r="I24" s="22" t="s">
        <v>499</v>
      </c>
      <c r="J24" s="22" t="s">
        <v>500</v>
      </c>
      <c r="K24" s="20">
        <v>389</v>
      </c>
      <c r="L24" s="20">
        <v>12</v>
      </c>
      <c r="M24" s="22" t="s">
        <v>431</v>
      </c>
      <c r="N24" s="44"/>
      <c r="O24" s="23" t="str">
        <f t="shared" si="0"/>
        <v>Liên</v>
      </c>
      <c r="P24" s="13" t="str">
        <f t="shared" si="1"/>
        <v>2006</v>
      </c>
    </row>
    <row r="25" spans="1:16" ht="15.75" customHeight="1" x14ac:dyDescent="0.25">
      <c r="A25" s="29">
        <f>IF(D25="","",MAX($A$8:A24)+1)</f>
        <v>18</v>
      </c>
      <c r="B25" s="30" t="s">
        <v>501</v>
      </c>
      <c r="C25" s="31" t="s">
        <v>502</v>
      </c>
      <c r="D25" s="19" t="s">
        <v>503</v>
      </c>
      <c r="E25" s="20" t="s">
        <v>240</v>
      </c>
      <c r="F25" s="20"/>
      <c r="G25" s="21" t="s">
        <v>504</v>
      </c>
      <c r="H25" s="22" t="s">
        <v>30</v>
      </c>
      <c r="I25" s="22" t="s">
        <v>505</v>
      </c>
      <c r="J25" s="22" t="s">
        <v>506</v>
      </c>
      <c r="K25" s="20">
        <v>146</v>
      </c>
      <c r="L25" s="20">
        <v>11</v>
      </c>
      <c r="M25" s="22" t="s">
        <v>507</v>
      </c>
      <c r="N25" s="44"/>
      <c r="O25" s="23" t="str">
        <f t="shared" si="0"/>
        <v>Luyến</v>
      </c>
      <c r="P25" s="13" t="str">
        <f t="shared" si="1"/>
        <v>2006</v>
      </c>
    </row>
    <row r="26" spans="1:16" ht="15.75" customHeight="1" x14ac:dyDescent="0.25">
      <c r="A26" s="29">
        <f>IF(D26="","",MAX($A$8:A25)+1)</f>
        <v>19</v>
      </c>
      <c r="B26" s="30" t="s">
        <v>508</v>
      </c>
      <c r="C26" s="31" t="s">
        <v>509</v>
      </c>
      <c r="D26" s="19" t="s">
        <v>510</v>
      </c>
      <c r="E26" s="20" t="s">
        <v>240</v>
      </c>
      <c r="F26" s="20"/>
      <c r="G26" s="21" t="s">
        <v>511</v>
      </c>
      <c r="H26" s="22" t="s">
        <v>30</v>
      </c>
      <c r="I26" s="22" t="s">
        <v>512</v>
      </c>
      <c r="J26" s="22" t="s">
        <v>513</v>
      </c>
      <c r="K26" s="20">
        <v>770</v>
      </c>
      <c r="L26" s="20">
        <v>26</v>
      </c>
      <c r="M26" s="22" t="s">
        <v>132</v>
      </c>
      <c r="N26" s="44"/>
      <c r="O26" s="23" t="str">
        <f t="shared" si="0"/>
        <v>Ngọc</v>
      </c>
      <c r="P26" s="13" t="str">
        <f t="shared" si="1"/>
        <v>2006</v>
      </c>
    </row>
    <row r="27" spans="1:16" ht="15.75" customHeight="1" x14ac:dyDescent="0.25">
      <c r="A27" s="29">
        <f>IF(D27="","",MAX($A$8:A26)+1)</f>
        <v>20</v>
      </c>
      <c r="B27" s="30" t="s">
        <v>514</v>
      </c>
      <c r="C27" s="31">
        <v>0</v>
      </c>
      <c r="D27" s="19" t="s">
        <v>515</v>
      </c>
      <c r="E27" s="20" t="s">
        <v>240</v>
      </c>
      <c r="F27" s="20"/>
      <c r="G27" s="21" t="s">
        <v>516</v>
      </c>
      <c r="H27" s="22" t="s">
        <v>30</v>
      </c>
      <c r="I27" s="22" t="s">
        <v>517</v>
      </c>
      <c r="J27" s="22" t="s">
        <v>518</v>
      </c>
      <c r="K27" s="20">
        <v>348</v>
      </c>
      <c r="L27" s="20">
        <v>14</v>
      </c>
      <c r="M27" s="22" t="s">
        <v>519</v>
      </c>
      <c r="N27" s="44"/>
      <c r="O27" s="23" t="str">
        <f t="shared" si="0"/>
        <v>Nhiều</v>
      </c>
      <c r="P27" s="13" t="str">
        <f t="shared" si="1"/>
        <v>2006</v>
      </c>
    </row>
    <row r="28" spans="1:16" ht="15.75" customHeight="1" x14ac:dyDescent="0.25">
      <c r="A28" s="29">
        <f>IF(D28="","",MAX($A$8:A27)+1)</f>
        <v>21</v>
      </c>
      <c r="B28" s="30" t="s">
        <v>1538</v>
      </c>
      <c r="C28" s="31">
        <v>0</v>
      </c>
      <c r="D28" s="19" t="s">
        <v>520</v>
      </c>
      <c r="E28" s="20">
        <v>0</v>
      </c>
      <c r="F28" s="20"/>
      <c r="G28" s="21" t="s">
        <v>147</v>
      </c>
      <c r="H28" s="22" t="s">
        <v>30</v>
      </c>
      <c r="I28" s="22" t="s">
        <v>521</v>
      </c>
      <c r="J28" s="22" t="s">
        <v>522</v>
      </c>
      <c r="K28" s="20">
        <v>628</v>
      </c>
      <c r="L28" s="20">
        <v>17</v>
      </c>
      <c r="M28" s="22" t="s">
        <v>523</v>
      </c>
      <c r="N28" s="44"/>
      <c r="O28" s="23" t="str">
        <f t="shared" si="0"/>
        <v>Nhứt</v>
      </c>
      <c r="P28" s="13" t="str">
        <f t="shared" si="1"/>
        <v>2006</v>
      </c>
    </row>
    <row r="29" spans="1:16" ht="15.75" customHeight="1" x14ac:dyDescent="0.25">
      <c r="A29" s="29">
        <f>IF(D29="","",MAX($A$8:A28)+1)</f>
        <v>22</v>
      </c>
      <c r="B29" s="30" t="s">
        <v>1539</v>
      </c>
      <c r="C29" s="31">
        <v>0</v>
      </c>
      <c r="D29" s="19" t="s">
        <v>524</v>
      </c>
      <c r="E29" s="20">
        <v>0</v>
      </c>
      <c r="F29" s="20"/>
      <c r="G29" s="21" t="s">
        <v>525</v>
      </c>
      <c r="H29" s="22" t="s">
        <v>30</v>
      </c>
      <c r="I29" s="22" t="s">
        <v>526</v>
      </c>
      <c r="J29" s="22" t="s">
        <v>527</v>
      </c>
      <c r="K29" s="20">
        <v>113</v>
      </c>
      <c r="L29" s="20">
        <v>4</v>
      </c>
      <c r="M29" s="22" t="s">
        <v>55</v>
      </c>
      <c r="N29" s="44"/>
      <c r="O29" s="23" t="str">
        <f t="shared" si="0"/>
        <v>Phát</v>
      </c>
      <c r="P29" s="13" t="str">
        <f t="shared" si="1"/>
        <v>2006</v>
      </c>
    </row>
    <row r="30" spans="1:16" ht="15.75" customHeight="1" x14ac:dyDescent="0.25">
      <c r="A30" s="29">
        <f>IF(D30="","",MAX($A$8:A29)+1)</f>
        <v>23</v>
      </c>
      <c r="B30" s="30" t="s">
        <v>1540</v>
      </c>
      <c r="C30" s="31">
        <v>0</v>
      </c>
      <c r="D30" s="19" t="s">
        <v>528</v>
      </c>
      <c r="E30" s="20">
        <v>0</v>
      </c>
      <c r="F30" s="20"/>
      <c r="G30" s="21" t="s">
        <v>529</v>
      </c>
      <c r="H30" s="22" t="s">
        <v>30</v>
      </c>
      <c r="I30" s="22" t="s">
        <v>530</v>
      </c>
      <c r="J30" s="22" t="s">
        <v>531</v>
      </c>
      <c r="K30" s="20">
        <v>103</v>
      </c>
      <c r="L30" s="20">
        <v>5</v>
      </c>
      <c r="M30" s="22" t="s">
        <v>532</v>
      </c>
      <c r="N30" s="44"/>
      <c r="O30" s="23" t="str">
        <f t="shared" si="0"/>
        <v>Phúc</v>
      </c>
      <c r="P30" s="13" t="str">
        <f t="shared" si="1"/>
        <v>2006</v>
      </c>
    </row>
    <row r="31" spans="1:16" ht="15.75" customHeight="1" x14ac:dyDescent="0.25">
      <c r="A31" s="29">
        <f>IF(D31="","",MAX($A$8:A30)+1)</f>
        <v>24</v>
      </c>
      <c r="B31" s="30" t="s">
        <v>533</v>
      </c>
      <c r="C31" s="31" t="s">
        <v>534</v>
      </c>
      <c r="D31" s="19" t="s">
        <v>535</v>
      </c>
      <c r="E31" s="20" t="s">
        <v>240</v>
      </c>
      <c r="F31" s="20"/>
      <c r="G31" s="21" t="s">
        <v>536</v>
      </c>
      <c r="H31" s="22" t="s">
        <v>30</v>
      </c>
      <c r="I31" s="22" t="s">
        <v>537</v>
      </c>
      <c r="J31" s="22" t="s">
        <v>538</v>
      </c>
      <c r="K31" s="20">
        <v>37</v>
      </c>
      <c r="L31" s="20">
        <v>2</v>
      </c>
      <c r="M31" s="22" t="s">
        <v>532</v>
      </c>
      <c r="N31" s="44"/>
      <c r="O31" s="23" t="str">
        <f t="shared" si="0"/>
        <v>Phượng</v>
      </c>
      <c r="P31" s="13" t="str">
        <f t="shared" si="1"/>
        <v>2006</v>
      </c>
    </row>
    <row r="32" spans="1:16" ht="15.75" customHeight="1" x14ac:dyDescent="0.25">
      <c r="A32" s="29">
        <f>IF(D32="","",MAX($A$8:A31)+1)</f>
        <v>25</v>
      </c>
      <c r="B32" s="30" t="s">
        <v>539</v>
      </c>
      <c r="C32" s="31" t="s">
        <v>540</v>
      </c>
      <c r="D32" s="19" t="s">
        <v>541</v>
      </c>
      <c r="E32" s="20">
        <v>0</v>
      </c>
      <c r="F32" s="20"/>
      <c r="G32" s="21" t="s">
        <v>542</v>
      </c>
      <c r="H32" s="22" t="s">
        <v>30</v>
      </c>
      <c r="I32" s="22" t="s">
        <v>199</v>
      </c>
      <c r="J32" s="22" t="s">
        <v>543</v>
      </c>
      <c r="K32" s="20">
        <v>141</v>
      </c>
      <c r="L32" s="20">
        <v>14</v>
      </c>
      <c r="M32" s="22" t="s">
        <v>55</v>
      </c>
      <c r="N32" s="44"/>
      <c r="O32" s="23" t="str">
        <f t="shared" si="0"/>
        <v>Tấn</v>
      </c>
      <c r="P32" s="13" t="str">
        <f t="shared" si="1"/>
        <v>2005</v>
      </c>
    </row>
    <row r="33" spans="1:16" ht="15.75" customHeight="1" x14ac:dyDescent="0.25">
      <c r="A33" s="29">
        <f>IF(D33="","",MAX($A$8:A32)+1)</f>
        <v>26</v>
      </c>
      <c r="B33" s="30" t="s">
        <v>544</v>
      </c>
      <c r="C33" s="31" t="s">
        <v>545</v>
      </c>
      <c r="D33" s="19" t="s">
        <v>546</v>
      </c>
      <c r="E33" s="20" t="s">
        <v>240</v>
      </c>
      <c r="F33" s="20"/>
      <c r="G33" s="21" t="s">
        <v>248</v>
      </c>
      <c r="H33" s="22" t="s">
        <v>30</v>
      </c>
      <c r="I33" s="22" t="s">
        <v>547</v>
      </c>
      <c r="J33" s="22" t="s">
        <v>548</v>
      </c>
      <c r="K33" s="20">
        <v>0</v>
      </c>
      <c r="L33" s="20">
        <v>23</v>
      </c>
      <c r="M33" s="22" t="s">
        <v>45</v>
      </c>
      <c r="N33" s="44"/>
      <c r="O33" s="23" t="str">
        <f t="shared" si="0"/>
        <v>Thảo</v>
      </c>
      <c r="P33" s="13" t="str">
        <f t="shared" si="1"/>
        <v>2006</v>
      </c>
    </row>
    <row r="34" spans="1:16" ht="15.75" customHeight="1" x14ac:dyDescent="0.25">
      <c r="A34" s="29">
        <f>IF(D34="","",MAX($A$8:A33)+1)</f>
        <v>27</v>
      </c>
      <c r="B34" s="30" t="s">
        <v>1541</v>
      </c>
      <c r="C34" s="31">
        <v>0</v>
      </c>
      <c r="D34" s="19" t="s">
        <v>549</v>
      </c>
      <c r="E34" s="20" t="s">
        <v>240</v>
      </c>
      <c r="F34" s="20"/>
      <c r="G34" s="21" t="s">
        <v>550</v>
      </c>
      <c r="H34" s="22" t="s">
        <v>30</v>
      </c>
      <c r="I34" s="22" t="s">
        <v>551</v>
      </c>
      <c r="J34" s="22" t="s">
        <v>552</v>
      </c>
      <c r="K34" s="20">
        <v>0</v>
      </c>
      <c r="L34" s="20">
        <v>12</v>
      </c>
      <c r="M34" s="22" t="s">
        <v>45</v>
      </c>
      <c r="N34" s="44"/>
      <c r="O34" s="23" t="str">
        <f t="shared" si="0"/>
        <v>Thư</v>
      </c>
      <c r="P34" s="13" t="str">
        <f t="shared" si="1"/>
        <v>2006</v>
      </c>
    </row>
    <row r="35" spans="1:16" ht="15.75" customHeight="1" x14ac:dyDescent="0.25">
      <c r="A35" s="29">
        <f>IF(D35="","",MAX($A$8:A34)+1)</f>
        <v>28</v>
      </c>
      <c r="B35" s="30" t="s">
        <v>553</v>
      </c>
      <c r="C35" s="31">
        <v>0</v>
      </c>
      <c r="D35" s="19" t="s">
        <v>554</v>
      </c>
      <c r="E35" s="20" t="s">
        <v>240</v>
      </c>
      <c r="F35" s="20"/>
      <c r="G35" s="21" t="s">
        <v>555</v>
      </c>
      <c r="H35" s="22" t="s">
        <v>30</v>
      </c>
      <c r="I35" s="22" t="s">
        <v>556</v>
      </c>
      <c r="J35" s="22" t="s">
        <v>557</v>
      </c>
      <c r="K35" s="20">
        <v>737</v>
      </c>
      <c r="L35" s="20">
        <v>24</v>
      </c>
      <c r="M35" s="22" t="s">
        <v>558</v>
      </c>
      <c r="N35" s="44"/>
      <c r="O35" s="23" t="str">
        <f t="shared" si="0"/>
        <v>Tiên</v>
      </c>
      <c r="P35" s="13" t="str">
        <f t="shared" si="1"/>
        <v>2006</v>
      </c>
    </row>
    <row r="36" spans="1:16" ht="15.75" customHeight="1" x14ac:dyDescent="0.25">
      <c r="A36" s="29">
        <f>IF(D36="","",MAX($A$8:A35)+1)</f>
        <v>29</v>
      </c>
      <c r="B36" s="30" t="s">
        <v>559</v>
      </c>
      <c r="C36" s="31" t="s">
        <v>319</v>
      </c>
      <c r="D36" s="19" t="s">
        <v>560</v>
      </c>
      <c r="E36" s="20" t="s">
        <v>240</v>
      </c>
      <c r="F36" s="20"/>
      <c r="G36" s="21" t="s">
        <v>561</v>
      </c>
      <c r="H36" s="22" t="s">
        <v>30</v>
      </c>
      <c r="I36" s="22" t="s">
        <v>562</v>
      </c>
      <c r="J36" s="22" t="s">
        <v>563</v>
      </c>
      <c r="K36" s="20">
        <v>262</v>
      </c>
      <c r="L36" s="20">
        <v>12</v>
      </c>
      <c r="M36" s="22" t="s">
        <v>532</v>
      </c>
      <c r="N36" s="44"/>
      <c r="O36" s="23" t="str">
        <f t="shared" si="0"/>
        <v>Trinh</v>
      </c>
      <c r="P36" s="13" t="str">
        <f t="shared" si="1"/>
        <v>2006</v>
      </c>
    </row>
    <row r="37" spans="1:16" ht="15.75" customHeight="1" x14ac:dyDescent="0.25">
      <c r="A37" s="29">
        <f>IF(D37="","",MAX($A$8:A36)+1)</f>
        <v>30</v>
      </c>
      <c r="B37" s="30" t="s">
        <v>564</v>
      </c>
      <c r="C37" s="31" t="s">
        <v>565</v>
      </c>
      <c r="D37" s="19" t="s">
        <v>566</v>
      </c>
      <c r="E37" s="20" t="s">
        <v>240</v>
      </c>
      <c r="F37" s="20"/>
      <c r="G37" s="21" t="s">
        <v>567</v>
      </c>
      <c r="H37" s="22" t="s">
        <v>30</v>
      </c>
      <c r="I37" s="22" t="s">
        <v>568</v>
      </c>
      <c r="J37" s="22" t="s">
        <v>569</v>
      </c>
      <c r="K37" s="20">
        <v>754</v>
      </c>
      <c r="L37" s="20">
        <v>25</v>
      </c>
      <c r="M37" s="22" t="s">
        <v>132</v>
      </c>
      <c r="N37" s="44"/>
      <c r="O37" s="23" t="str">
        <f t="shared" si="0"/>
        <v>Tuyền</v>
      </c>
      <c r="P37" s="13" t="str">
        <f t="shared" si="1"/>
        <v>2006</v>
      </c>
    </row>
    <row r="38" spans="1:16" ht="15.75" customHeight="1" x14ac:dyDescent="0.25">
      <c r="A38" s="29">
        <f>IF(D38="","",MAX($A$8:A37)+1)</f>
        <v>31</v>
      </c>
      <c r="B38" s="27" t="s">
        <v>1536</v>
      </c>
      <c r="C38" s="50"/>
      <c r="D38" s="51" t="s">
        <v>1492</v>
      </c>
      <c r="E38" s="52" t="s">
        <v>240</v>
      </c>
      <c r="F38" s="52"/>
      <c r="G38" s="53" t="s">
        <v>1493</v>
      </c>
      <c r="H38" s="54" t="s">
        <v>1494</v>
      </c>
      <c r="I38" s="54" t="s">
        <v>1495</v>
      </c>
      <c r="J38" s="54" t="s">
        <v>1496</v>
      </c>
      <c r="K38" s="52"/>
      <c r="L38" s="52"/>
      <c r="M38" s="54" t="s">
        <v>1497</v>
      </c>
      <c r="N38" s="55" t="s">
        <v>1505</v>
      </c>
      <c r="O38" s="23" t="str">
        <f t="shared" si="0"/>
        <v>Vy</v>
      </c>
      <c r="P38" s="13" t="str">
        <f t="shared" si="1"/>
        <v>2006</v>
      </c>
    </row>
    <row r="39" spans="1:16" ht="15.75" customHeight="1" x14ac:dyDescent="0.25">
      <c r="A39" s="29">
        <f>IF(D39="","",MAX($A$8:A38)+1)</f>
        <v>32</v>
      </c>
      <c r="B39" s="30" t="s">
        <v>570</v>
      </c>
      <c r="C39" s="31" t="s">
        <v>545</v>
      </c>
      <c r="D39" s="19" t="s">
        <v>571</v>
      </c>
      <c r="E39" s="20" t="s">
        <v>240</v>
      </c>
      <c r="F39" s="20"/>
      <c r="G39" s="21" t="s">
        <v>572</v>
      </c>
      <c r="H39" s="22" t="s">
        <v>30</v>
      </c>
      <c r="I39" s="22" t="s">
        <v>573</v>
      </c>
      <c r="J39" s="22" t="s">
        <v>1531</v>
      </c>
      <c r="K39" s="20">
        <v>68</v>
      </c>
      <c r="L39" s="20">
        <v>3</v>
      </c>
      <c r="M39" s="22" t="s">
        <v>39</v>
      </c>
      <c r="N39" s="44"/>
      <c r="O39" s="23" t="str">
        <f t="shared" si="0"/>
        <v>Xuyến</v>
      </c>
      <c r="P39" s="13" t="str">
        <f t="shared" si="1"/>
        <v>2006</v>
      </c>
    </row>
    <row r="40" spans="1:16" ht="15.75" customHeight="1" x14ac:dyDescent="0.25">
      <c r="A40" s="29">
        <f>IF(D40="","",MAX($A$8:A39)+1)</f>
        <v>33</v>
      </c>
      <c r="B40" s="30" t="s">
        <v>574</v>
      </c>
      <c r="C40" s="31">
        <v>0</v>
      </c>
      <c r="D40" s="19" t="s">
        <v>575</v>
      </c>
      <c r="E40" s="20" t="s">
        <v>240</v>
      </c>
      <c r="F40" s="20"/>
      <c r="G40" s="21" t="s">
        <v>260</v>
      </c>
      <c r="H40" s="22" t="s">
        <v>30</v>
      </c>
      <c r="I40" s="22" t="s">
        <v>576</v>
      </c>
      <c r="J40" s="22" t="s">
        <v>577</v>
      </c>
      <c r="K40" s="20">
        <v>877</v>
      </c>
      <c r="L40" s="20">
        <v>34</v>
      </c>
      <c r="M40" s="22" t="s">
        <v>39</v>
      </c>
      <c r="N40" s="44"/>
      <c r="O40" s="23" t="str">
        <f t="shared" si="0"/>
        <v>Ý</v>
      </c>
      <c r="P40" s="13" t="str">
        <f t="shared" si="1"/>
        <v>2006</v>
      </c>
    </row>
    <row r="41" spans="1:16" ht="15.75" customHeight="1" x14ac:dyDescent="0.25">
      <c r="A41" s="29" t="str">
        <f>IF(D41="","",MAX($A$8:A40)+1)</f>
        <v/>
      </c>
      <c r="B41" s="30"/>
      <c r="C41" s="31"/>
      <c r="D41" s="19"/>
      <c r="E41" s="20"/>
      <c r="F41" s="20"/>
      <c r="G41" s="21"/>
      <c r="H41" s="22"/>
      <c r="I41" s="22"/>
      <c r="J41" s="22"/>
      <c r="K41" s="20"/>
      <c r="L41" s="20"/>
      <c r="M41" s="22"/>
      <c r="N41" s="44"/>
      <c r="O41" s="23" t="str">
        <f t="shared" si="0"/>
        <v/>
      </c>
      <c r="P41" s="13" t="str">
        <f t="shared" si="1"/>
        <v/>
      </c>
    </row>
    <row r="42" spans="1:16" ht="15.75" customHeight="1" x14ac:dyDescent="0.25">
      <c r="A42" s="29" t="str">
        <f>IF(D42="","",MAX($A$8:A41)+1)</f>
        <v/>
      </c>
      <c r="B42" s="30"/>
      <c r="C42" s="31"/>
      <c r="D42" s="19"/>
      <c r="E42" s="20"/>
      <c r="F42" s="20"/>
      <c r="G42" s="21"/>
      <c r="H42" s="22"/>
      <c r="I42" s="22"/>
      <c r="J42" s="22"/>
      <c r="K42" s="20"/>
      <c r="L42" s="20"/>
      <c r="M42" s="22"/>
      <c r="N42" s="44"/>
      <c r="O42" s="23" t="str">
        <f t="shared" si="0"/>
        <v/>
      </c>
      <c r="P42" s="13" t="str">
        <f t="shared" si="1"/>
        <v/>
      </c>
    </row>
    <row r="43" spans="1:16" ht="15.75" customHeight="1" x14ac:dyDescent="0.25">
      <c r="A43" s="29" t="str">
        <f>IF(D43="","",MAX($A$8:A42)+1)</f>
        <v/>
      </c>
      <c r="B43" s="30"/>
      <c r="C43" s="31"/>
      <c r="D43" s="19"/>
      <c r="E43" s="20"/>
      <c r="F43" s="20"/>
      <c r="G43" s="21"/>
      <c r="H43" s="22"/>
      <c r="I43" s="22"/>
      <c r="J43" s="22"/>
      <c r="K43" s="20"/>
      <c r="L43" s="20"/>
      <c r="M43" s="22"/>
      <c r="N43" s="44"/>
      <c r="O43" s="23" t="str">
        <f t="shared" si="0"/>
        <v/>
      </c>
      <c r="P43" s="13" t="str">
        <f t="shared" si="1"/>
        <v/>
      </c>
    </row>
    <row r="44" spans="1:16" ht="15.75" customHeight="1" x14ac:dyDescent="0.25">
      <c r="A44" s="29" t="str">
        <f>IF(D44="","",MAX($A$8:A43)+1)</f>
        <v/>
      </c>
      <c r="B44" s="30"/>
      <c r="C44" s="31"/>
      <c r="D44" s="19"/>
      <c r="E44" s="20"/>
      <c r="F44" s="20"/>
      <c r="G44" s="21"/>
      <c r="H44" s="22"/>
      <c r="I44" s="22"/>
      <c r="J44" s="22"/>
      <c r="K44" s="20"/>
      <c r="L44" s="20"/>
      <c r="M44" s="22"/>
      <c r="N44" s="44"/>
      <c r="O44" s="23" t="str">
        <f t="shared" si="0"/>
        <v/>
      </c>
      <c r="P44" s="13" t="str">
        <f t="shared" si="1"/>
        <v/>
      </c>
    </row>
    <row r="45" spans="1:16" ht="15.75" customHeight="1" x14ac:dyDescent="0.25">
      <c r="A45" s="29" t="str">
        <f>IF(D45="","",MAX($A$8:A44)+1)</f>
        <v/>
      </c>
      <c r="B45" s="30"/>
      <c r="C45" s="31"/>
      <c r="D45" s="19"/>
      <c r="E45" s="20"/>
      <c r="F45" s="20"/>
      <c r="G45" s="21"/>
      <c r="H45" s="22"/>
      <c r="I45" s="22"/>
      <c r="J45" s="22"/>
      <c r="K45" s="20"/>
      <c r="L45" s="20"/>
      <c r="M45" s="22"/>
      <c r="N45" s="44"/>
      <c r="O45" s="23" t="str">
        <f t="shared" ref="O45:O57" si="2">TRIM(RIGHT(SUBSTITUTE(TRIM(D45)," ",REPT(" ",LEN(TRIM(D45)))),LEN(TRIM(D45))))</f>
        <v/>
      </c>
      <c r="P45" s="13" t="str">
        <f t="shared" ref="P45:P57" si="3">RIGHT(G45,4)</f>
        <v/>
      </c>
    </row>
    <row r="46" spans="1:16" ht="15.75" customHeight="1" x14ac:dyDescent="0.25">
      <c r="A46" s="29" t="str">
        <f>IF(D46="","",MAX($A$8:A45)+1)</f>
        <v/>
      </c>
      <c r="B46" s="30"/>
      <c r="C46" s="31"/>
      <c r="D46" s="19"/>
      <c r="E46" s="20"/>
      <c r="F46" s="20"/>
      <c r="G46" s="21"/>
      <c r="H46" s="22"/>
      <c r="I46" s="22"/>
      <c r="J46" s="22"/>
      <c r="K46" s="20"/>
      <c r="L46" s="20"/>
      <c r="M46" s="22"/>
      <c r="N46" s="44"/>
      <c r="O46" s="23" t="str">
        <f t="shared" si="2"/>
        <v/>
      </c>
      <c r="P46" s="13" t="str">
        <f t="shared" si="3"/>
        <v/>
      </c>
    </row>
    <row r="47" spans="1:16" ht="15.75" customHeight="1" x14ac:dyDescent="0.25">
      <c r="A47" s="29" t="str">
        <f>IF(D47="","",MAX($A$8:A46)+1)</f>
        <v/>
      </c>
      <c r="B47" s="30"/>
      <c r="C47" s="31"/>
      <c r="D47" s="19"/>
      <c r="E47" s="20"/>
      <c r="F47" s="20"/>
      <c r="G47" s="21"/>
      <c r="H47" s="22"/>
      <c r="I47" s="22"/>
      <c r="J47" s="22"/>
      <c r="K47" s="20"/>
      <c r="L47" s="20"/>
      <c r="M47" s="22"/>
      <c r="N47" s="44"/>
      <c r="O47" s="23" t="str">
        <f t="shared" si="2"/>
        <v/>
      </c>
      <c r="P47" s="13" t="str">
        <f t="shared" si="3"/>
        <v/>
      </c>
    </row>
    <row r="48" spans="1:16" ht="15.75" customHeight="1" x14ac:dyDescent="0.25">
      <c r="A48" s="29" t="str">
        <f>IF(D48="","",MAX($A$8:A47)+1)</f>
        <v/>
      </c>
      <c r="B48" s="30"/>
      <c r="C48" s="31"/>
      <c r="D48" s="19"/>
      <c r="E48" s="20"/>
      <c r="F48" s="20"/>
      <c r="G48" s="21"/>
      <c r="H48" s="22"/>
      <c r="I48" s="22"/>
      <c r="J48" s="22"/>
      <c r="K48" s="20"/>
      <c r="L48" s="20"/>
      <c r="M48" s="22"/>
      <c r="N48" s="44"/>
      <c r="O48" s="23" t="str">
        <f t="shared" si="2"/>
        <v/>
      </c>
      <c r="P48" s="13" t="str">
        <f t="shared" si="3"/>
        <v/>
      </c>
    </row>
    <row r="49" spans="1:16" ht="15.75" customHeight="1" x14ac:dyDescent="0.25">
      <c r="A49" s="29" t="str">
        <f>IF(D49="","",MAX($A$8:A48)+1)</f>
        <v/>
      </c>
      <c r="B49" s="30"/>
      <c r="C49" s="31"/>
      <c r="D49" s="19"/>
      <c r="E49" s="20"/>
      <c r="F49" s="20"/>
      <c r="G49" s="21"/>
      <c r="H49" s="22"/>
      <c r="I49" s="22"/>
      <c r="J49" s="22"/>
      <c r="K49" s="20"/>
      <c r="L49" s="20"/>
      <c r="M49" s="22"/>
      <c r="N49" s="44"/>
      <c r="O49" s="23" t="str">
        <f t="shared" si="2"/>
        <v/>
      </c>
      <c r="P49" s="13" t="str">
        <f t="shared" si="3"/>
        <v/>
      </c>
    </row>
    <row r="50" spans="1:16" ht="15.75" customHeight="1" x14ac:dyDescent="0.25">
      <c r="A50" s="29" t="str">
        <f>IF(D50="","",MAX($A$8:A49)+1)</f>
        <v/>
      </c>
      <c r="B50" s="30"/>
      <c r="C50" s="31"/>
      <c r="D50" s="19"/>
      <c r="E50" s="20"/>
      <c r="F50" s="20"/>
      <c r="G50" s="21"/>
      <c r="H50" s="22"/>
      <c r="I50" s="22"/>
      <c r="J50" s="22"/>
      <c r="K50" s="20"/>
      <c r="L50" s="20"/>
      <c r="M50" s="22"/>
      <c r="N50" s="44"/>
      <c r="O50" s="23" t="str">
        <f t="shared" si="2"/>
        <v/>
      </c>
      <c r="P50" s="13" t="str">
        <f t="shared" si="3"/>
        <v/>
      </c>
    </row>
    <row r="51" spans="1:16" ht="15.75" customHeight="1" x14ac:dyDescent="0.25">
      <c r="A51" s="29" t="str">
        <f>IF(D51="","",MAX($A$8:A50)+1)</f>
        <v/>
      </c>
      <c r="B51" s="30"/>
      <c r="C51" s="31"/>
      <c r="D51" s="19"/>
      <c r="E51" s="20"/>
      <c r="F51" s="20"/>
      <c r="G51" s="21"/>
      <c r="H51" s="22"/>
      <c r="I51" s="22"/>
      <c r="J51" s="22"/>
      <c r="K51" s="20"/>
      <c r="L51" s="20"/>
      <c r="M51" s="22"/>
      <c r="N51" s="44"/>
      <c r="O51" s="23" t="str">
        <f t="shared" si="2"/>
        <v/>
      </c>
      <c r="P51" s="13" t="str">
        <f t="shared" si="3"/>
        <v/>
      </c>
    </row>
    <row r="52" spans="1:16" ht="15.75" customHeight="1" x14ac:dyDescent="0.25">
      <c r="A52" s="29" t="str">
        <f>IF(D52="","",MAX($A$8:A51)+1)</f>
        <v/>
      </c>
      <c r="B52" s="30"/>
      <c r="C52" s="31"/>
      <c r="D52" s="19"/>
      <c r="E52" s="20"/>
      <c r="F52" s="20"/>
      <c r="G52" s="21"/>
      <c r="H52" s="22"/>
      <c r="I52" s="22"/>
      <c r="J52" s="22"/>
      <c r="K52" s="20"/>
      <c r="L52" s="20"/>
      <c r="M52" s="22"/>
      <c r="N52" s="44"/>
      <c r="O52" s="23" t="str">
        <f t="shared" si="2"/>
        <v/>
      </c>
      <c r="P52" s="13" t="str">
        <f t="shared" si="3"/>
        <v/>
      </c>
    </row>
    <row r="53" spans="1:16" ht="15.75" customHeight="1" x14ac:dyDescent="0.25">
      <c r="A53" s="29" t="str">
        <f>IF(D53="","",MAX($A$8:A52)+1)</f>
        <v/>
      </c>
      <c r="B53" s="30"/>
      <c r="C53" s="31"/>
      <c r="D53" s="19"/>
      <c r="E53" s="20"/>
      <c r="F53" s="20"/>
      <c r="G53" s="21"/>
      <c r="H53" s="22"/>
      <c r="I53" s="22"/>
      <c r="J53" s="22"/>
      <c r="K53" s="20"/>
      <c r="L53" s="20"/>
      <c r="M53" s="22"/>
      <c r="N53" s="44"/>
      <c r="O53" s="23" t="str">
        <f t="shared" si="2"/>
        <v/>
      </c>
      <c r="P53" s="13" t="str">
        <f t="shared" si="3"/>
        <v/>
      </c>
    </row>
    <row r="54" spans="1:16" ht="15.75" customHeight="1" x14ac:dyDescent="0.25">
      <c r="A54" s="29" t="str">
        <f>IF(D54="","",MAX($A$8:A53)+1)</f>
        <v/>
      </c>
      <c r="B54" s="30"/>
      <c r="C54" s="31"/>
      <c r="D54" s="19"/>
      <c r="E54" s="20"/>
      <c r="F54" s="20"/>
      <c r="G54" s="21"/>
      <c r="H54" s="22"/>
      <c r="I54" s="22"/>
      <c r="J54" s="22"/>
      <c r="K54" s="20"/>
      <c r="L54" s="20"/>
      <c r="M54" s="22"/>
      <c r="N54" s="44"/>
      <c r="O54" s="23" t="str">
        <f t="shared" si="2"/>
        <v/>
      </c>
      <c r="P54" s="13" t="str">
        <f t="shared" si="3"/>
        <v/>
      </c>
    </row>
    <row r="55" spans="1:16" ht="15.75" customHeight="1" x14ac:dyDescent="0.25">
      <c r="A55" s="29" t="str">
        <f>IF(D55="","",MAX($A$8:A54)+1)</f>
        <v/>
      </c>
      <c r="B55" s="30"/>
      <c r="C55" s="31"/>
      <c r="D55" s="19"/>
      <c r="E55" s="20"/>
      <c r="F55" s="20"/>
      <c r="G55" s="21"/>
      <c r="H55" s="22"/>
      <c r="I55" s="22"/>
      <c r="J55" s="22"/>
      <c r="K55" s="20"/>
      <c r="L55" s="20"/>
      <c r="M55" s="22"/>
      <c r="N55" s="44"/>
      <c r="O55" s="23" t="str">
        <f t="shared" si="2"/>
        <v/>
      </c>
      <c r="P55" s="13" t="str">
        <f t="shared" si="3"/>
        <v/>
      </c>
    </row>
    <row r="56" spans="1:16" ht="15.75" customHeight="1" x14ac:dyDescent="0.25">
      <c r="A56" s="29" t="str">
        <f>IF(D56="","",MAX($A$8:A55)+1)</f>
        <v/>
      </c>
      <c r="B56" s="30"/>
      <c r="C56" s="31"/>
      <c r="D56" s="19"/>
      <c r="E56" s="20"/>
      <c r="F56" s="20"/>
      <c r="G56" s="21"/>
      <c r="H56" s="22"/>
      <c r="I56" s="22"/>
      <c r="J56" s="22"/>
      <c r="K56" s="20"/>
      <c r="L56" s="20"/>
      <c r="M56" s="22"/>
      <c r="N56" s="44"/>
      <c r="O56" s="23" t="str">
        <f t="shared" si="2"/>
        <v/>
      </c>
      <c r="P56" s="13" t="str">
        <f t="shared" si="3"/>
        <v/>
      </c>
    </row>
    <row r="57" spans="1:16" ht="15.75" customHeight="1" x14ac:dyDescent="0.25">
      <c r="A57" s="29" t="str">
        <f>IF(D57="","",MAX($A$8:A56)+1)</f>
        <v/>
      </c>
      <c r="B57" s="30"/>
      <c r="C57" s="31"/>
      <c r="D57" s="19"/>
      <c r="E57" s="20"/>
      <c r="F57" s="20"/>
      <c r="G57" s="21"/>
      <c r="H57" s="22"/>
      <c r="I57" s="22"/>
      <c r="J57" s="22"/>
      <c r="K57" s="20"/>
      <c r="L57" s="20"/>
      <c r="M57" s="22"/>
      <c r="N57" s="44"/>
      <c r="O57" s="23" t="str">
        <f t="shared" si="2"/>
        <v/>
      </c>
      <c r="P57" s="13" t="str">
        <f t="shared" si="3"/>
        <v/>
      </c>
    </row>
    <row r="58" spans="1:16" ht="15.75" customHeight="1" x14ac:dyDescent="0.25">
      <c r="A58" s="32"/>
      <c r="B58" s="33"/>
      <c r="C58" s="34"/>
      <c r="D58" s="35"/>
      <c r="E58" s="36"/>
      <c r="F58" s="36"/>
      <c r="G58" s="37"/>
      <c r="H58" s="38"/>
      <c r="I58" s="38"/>
      <c r="J58" s="38"/>
      <c r="K58" s="39"/>
      <c r="L58" s="39"/>
      <c r="M58" s="38"/>
      <c r="N58" s="38"/>
      <c r="O58" s="40"/>
      <c r="P58" s="37"/>
    </row>
    <row r="59" spans="1:16" ht="15.75" x14ac:dyDescent="0.25">
      <c r="C59" s="3"/>
      <c r="D59" s="79" t="str">
        <f>"Tổng kết danh sách có "&amp;COUNT($A$8:A57)&amp;" học sinh "&amp; "("&amp; COUNTIF($E$8:E57,"x")&amp;" nữ)"</f>
        <v>Tổng kết danh sách có 33 học sinh (22 nữ)</v>
      </c>
      <c r="E59" s="79"/>
      <c r="F59" s="79"/>
      <c r="G59" s="79"/>
      <c r="H59" s="79"/>
    </row>
    <row r="60" spans="1:16" ht="15.75" x14ac:dyDescent="0.25">
      <c r="B60" s="8"/>
      <c r="C60" s="8"/>
      <c r="D60" s="10" t="s">
        <v>17</v>
      </c>
      <c r="J60" s="11" t="s">
        <v>6</v>
      </c>
    </row>
    <row r="65" spans="2:10" x14ac:dyDescent="0.25">
      <c r="B65" s="8"/>
      <c r="C65" s="8"/>
      <c r="D65" s="45"/>
      <c r="J65" s="46" t="str">
        <f>'9a1_2021'!J65</f>
        <v>Nguyễn Thanh Hùng</v>
      </c>
    </row>
  </sheetData>
  <sortState ref="B8:Q44">
    <sortCondition ref="O8:O44"/>
    <sortCondition ref="D8:D44"/>
  </sortState>
  <mergeCells count="23">
    <mergeCell ref="A1:D1"/>
    <mergeCell ref="F1:J1"/>
    <mergeCell ref="F2:J2"/>
    <mergeCell ref="F3:J3"/>
    <mergeCell ref="H4:I4"/>
    <mergeCell ref="A6:A7"/>
    <mergeCell ref="B6:B7"/>
    <mergeCell ref="C6:C7"/>
    <mergeCell ref="D6:D7"/>
    <mergeCell ref="E6:E7"/>
    <mergeCell ref="N6:N7"/>
    <mergeCell ref="O6:O7"/>
    <mergeCell ref="P6:P7"/>
    <mergeCell ref="D59:H59"/>
    <mergeCell ref="L5:M5"/>
    <mergeCell ref="F6:F7"/>
    <mergeCell ref="G6:G7"/>
    <mergeCell ref="H6:H7"/>
    <mergeCell ref="I6:I7"/>
    <mergeCell ref="F5:H5"/>
    <mergeCell ref="I5:J5"/>
    <mergeCell ref="J6:J7"/>
    <mergeCell ref="K6:M6"/>
  </mergeCells>
  <pageMargins left="0.78740157480314965" right="0.39370078740157483" top="0.31496062992125984" bottom="0.23622047244094491" header="0.31496062992125984" footer="0.31496062992125984"/>
  <pageSetup paperSize="9" scale="9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showZeros="0" topLeftCell="A25" zoomScale="90" zoomScaleNormal="90" workbookViewId="0">
      <selection activeCell="D3" sqref="D3"/>
    </sheetView>
  </sheetViews>
  <sheetFormatPr defaultColWidth="8.7109375" defaultRowHeight="15" x14ac:dyDescent="0.25"/>
  <cols>
    <col min="1" max="1" width="4.5703125" style="2" customWidth="1"/>
    <col min="2" max="2" width="6.7109375" style="2" customWidth="1"/>
    <col min="3" max="3" width="5.5703125" style="2" customWidth="1"/>
    <col min="4" max="4" width="23.28515625" style="2" customWidth="1"/>
    <col min="5" max="5" width="4" style="2" customWidth="1"/>
    <col min="6" max="6" width="5.85546875" style="2" customWidth="1"/>
    <col min="7" max="7" width="10" style="2" customWidth="1"/>
    <col min="8" max="8" width="13.7109375" style="2" customWidth="1"/>
    <col min="9" max="10" width="18.140625" style="2" customWidth="1"/>
    <col min="11" max="11" width="4.85546875" style="2" customWidth="1"/>
    <col min="12" max="12" width="4.28515625" style="2" customWidth="1"/>
    <col min="13" max="13" width="10.42578125" style="2" customWidth="1"/>
    <col min="14" max="14" width="9.5703125" style="2" customWidth="1"/>
    <col min="15" max="16" width="5.140625" style="2" hidden="1" customWidth="1"/>
    <col min="17" max="16384" width="8.7109375" style="2"/>
  </cols>
  <sheetData>
    <row r="1" spans="1:17" ht="28.5" customHeight="1" x14ac:dyDescent="0.25">
      <c r="A1" s="90" t="s">
        <v>21</v>
      </c>
      <c r="B1" s="91"/>
      <c r="C1" s="91"/>
      <c r="D1" s="91"/>
      <c r="E1" s="1"/>
      <c r="F1" s="101" t="s">
        <v>22</v>
      </c>
      <c r="G1" s="102"/>
      <c r="H1" s="102"/>
      <c r="I1" s="102"/>
      <c r="J1" s="102"/>
      <c r="K1" s="1"/>
      <c r="L1" s="1"/>
      <c r="M1" s="1"/>
    </row>
    <row r="2" spans="1:17" ht="18" customHeight="1" x14ac:dyDescent="0.25">
      <c r="B2" s="41"/>
      <c r="C2" s="3"/>
      <c r="D2" s="3"/>
      <c r="F2" s="105" t="str">
        <f>'9a1_2021'!F2:J2</f>
        <v>Vĩnh Thạnh Trung, ngày  tháng 8 năm 20</v>
      </c>
      <c r="G2" s="105"/>
      <c r="H2" s="105"/>
      <c r="I2" s="105"/>
      <c r="J2" s="105"/>
      <c r="K2" s="3"/>
    </row>
    <row r="3" spans="1:17" ht="15.75" customHeight="1" x14ac:dyDescent="0.25">
      <c r="A3" s="42"/>
      <c r="B3" s="41"/>
      <c r="D3" s="58" t="s">
        <v>1542</v>
      </c>
      <c r="E3" s="5"/>
      <c r="F3" s="87" t="s">
        <v>774</v>
      </c>
      <c r="G3" s="87"/>
      <c r="H3" s="87"/>
      <c r="I3" s="87"/>
      <c r="J3" s="87"/>
      <c r="K3" s="5"/>
      <c r="L3" s="5"/>
      <c r="M3" s="5"/>
    </row>
    <row r="4" spans="1:17" ht="14.25" customHeight="1" x14ac:dyDescent="0.25">
      <c r="A4" s="4"/>
      <c r="E4" s="6"/>
      <c r="F4" s="6"/>
      <c r="G4" s="6"/>
      <c r="H4" s="106" t="str">
        <f>'9a1_2021'!H4:I4</f>
        <v>Năm học: 2020-2021</v>
      </c>
      <c r="I4" s="106"/>
      <c r="J4" s="7"/>
      <c r="K4" s="6"/>
      <c r="L4" s="6"/>
      <c r="M4" s="6"/>
      <c r="O4" s="6"/>
    </row>
    <row r="5" spans="1:17" ht="15.75" x14ac:dyDescent="0.25">
      <c r="E5" s="8"/>
      <c r="F5" s="80" t="s">
        <v>7</v>
      </c>
      <c r="G5" s="80"/>
      <c r="H5" s="80"/>
      <c r="I5" s="78" t="s">
        <v>773</v>
      </c>
      <c r="J5" s="78"/>
      <c r="K5" s="8"/>
      <c r="L5" s="99"/>
      <c r="M5" s="100"/>
    </row>
    <row r="6" spans="1:17" ht="21" customHeight="1" x14ac:dyDescent="0.25">
      <c r="A6" s="83" t="s">
        <v>0</v>
      </c>
      <c r="B6" s="83" t="s">
        <v>1</v>
      </c>
      <c r="C6" s="83" t="s">
        <v>2</v>
      </c>
      <c r="D6" s="85" t="s">
        <v>11</v>
      </c>
      <c r="E6" s="81" t="s">
        <v>23</v>
      </c>
      <c r="F6" s="92" t="s">
        <v>16</v>
      </c>
      <c r="G6" s="94" t="s">
        <v>8</v>
      </c>
      <c r="H6" s="85" t="s">
        <v>12</v>
      </c>
      <c r="I6" s="83" t="s">
        <v>14</v>
      </c>
      <c r="J6" s="83" t="s">
        <v>13</v>
      </c>
      <c r="K6" s="96" t="s">
        <v>3</v>
      </c>
      <c r="L6" s="97"/>
      <c r="M6" s="98"/>
      <c r="N6" s="85" t="s">
        <v>10</v>
      </c>
      <c r="O6" s="85" t="s">
        <v>19</v>
      </c>
      <c r="P6" s="88" t="s">
        <v>18</v>
      </c>
    </row>
    <row r="7" spans="1:17" ht="21.75" customHeight="1" x14ac:dyDescent="0.25">
      <c r="A7" s="84"/>
      <c r="B7" s="84"/>
      <c r="C7" s="84"/>
      <c r="D7" s="86"/>
      <c r="E7" s="82"/>
      <c r="F7" s="93"/>
      <c r="G7" s="95"/>
      <c r="H7" s="86"/>
      <c r="I7" s="84"/>
      <c r="J7" s="84"/>
      <c r="K7" s="24" t="s">
        <v>4</v>
      </c>
      <c r="L7" s="25" t="s">
        <v>5</v>
      </c>
      <c r="M7" s="25" t="s">
        <v>15</v>
      </c>
      <c r="N7" s="86"/>
      <c r="O7" s="86"/>
      <c r="P7" s="89"/>
    </row>
    <row r="8" spans="1:17" ht="15.75" customHeight="1" x14ac:dyDescent="0.25">
      <c r="A8" s="26">
        <f>IF(D8="","",1)</f>
        <v>1</v>
      </c>
      <c r="B8" s="27" t="s">
        <v>578</v>
      </c>
      <c r="C8" s="28" t="s">
        <v>565</v>
      </c>
      <c r="D8" s="14" t="s">
        <v>579</v>
      </c>
      <c r="E8" s="15" t="s">
        <v>240</v>
      </c>
      <c r="F8" s="15"/>
      <c r="G8" s="16" t="s">
        <v>475</v>
      </c>
      <c r="H8" s="17" t="s">
        <v>390</v>
      </c>
      <c r="I8" s="17" t="s">
        <v>580</v>
      </c>
      <c r="J8" s="17" t="s">
        <v>581</v>
      </c>
      <c r="K8" s="15">
        <v>6</v>
      </c>
      <c r="L8" s="15">
        <v>1</v>
      </c>
      <c r="M8" s="17" t="s">
        <v>55</v>
      </c>
      <c r="N8" s="43"/>
      <c r="O8" s="18" t="str">
        <f t="shared" ref="O8:O45" si="0">TRIM(RIGHT(SUBSTITUTE(TRIM(D8)," ",REPT(" ",LEN(TRIM(D8)))),LEN(TRIM(D8))))</f>
        <v>Anh</v>
      </c>
      <c r="P8" s="12" t="str">
        <f t="shared" ref="P8:P45" si="1">RIGHT(G8,4)</f>
        <v>2006</v>
      </c>
      <c r="Q8" s="9"/>
    </row>
    <row r="9" spans="1:17" ht="15.75" customHeight="1" x14ac:dyDescent="0.25">
      <c r="A9" s="29">
        <f>IF(D9="","",MAX($A$8:A8)+1)</f>
        <v>2</v>
      </c>
      <c r="B9" s="30" t="s">
        <v>582</v>
      </c>
      <c r="C9" s="31">
        <v>0</v>
      </c>
      <c r="D9" s="19" t="s">
        <v>583</v>
      </c>
      <c r="E9" s="20" t="s">
        <v>240</v>
      </c>
      <c r="F9" s="20"/>
      <c r="G9" s="21" t="s">
        <v>140</v>
      </c>
      <c r="H9" s="22" t="s">
        <v>30</v>
      </c>
      <c r="I9" s="22" t="s">
        <v>584</v>
      </c>
      <c r="J9" s="22" t="s">
        <v>585</v>
      </c>
      <c r="K9" s="20">
        <v>0</v>
      </c>
      <c r="L9" s="20">
        <v>5</v>
      </c>
      <c r="M9" s="22" t="s">
        <v>414</v>
      </c>
      <c r="N9" s="44"/>
      <c r="O9" s="23" t="str">
        <f t="shared" si="0"/>
        <v>Chi</v>
      </c>
      <c r="P9" s="13" t="str">
        <f t="shared" si="1"/>
        <v>2006</v>
      </c>
    </row>
    <row r="10" spans="1:17" ht="15.75" customHeight="1" x14ac:dyDescent="0.25">
      <c r="A10" s="29">
        <f>IF(D10="","",MAX($A$8:A9)+1)</f>
        <v>3</v>
      </c>
      <c r="B10" s="30" t="s">
        <v>586</v>
      </c>
      <c r="C10" s="31" t="s">
        <v>587</v>
      </c>
      <c r="D10" s="19" t="s">
        <v>588</v>
      </c>
      <c r="E10" s="20">
        <v>0</v>
      </c>
      <c r="F10" s="20"/>
      <c r="G10" s="21" t="s">
        <v>572</v>
      </c>
      <c r="H10" s="22" t="s">
        <v>589</v>
      </c>
      <c r="I10" s="22" t="s">
        <v>590</v>
      </c>
      <c r="J10" s="22" t="s">
        <v>591</v>
      </c>
      <c r="K10" s="20">
        <v>0</v>
      </c>
      <c r="L10" s="20">
        <v>8</v>
      </c>
      <c r="M10" s="22" t="s">
        <v>592</v>
      </c>
      <c r="N10" s="44"/>
      <c r="O10" s="23" t="str">
        <f t="shared" si="0"/>
        <v>Hiển</v>
      </c>
      <c r="P10" s="13" t="str">
        <f t="shared" si="1"/>
        <v>2006</v>
      </c>
    </row>
    <row r="11" spans="1:17" ht="15.75" customHeight="1" x14ac:dyDescent="0.25">
      <c r="A11" s="29">
        <f>IF(D11="","",MAX($A$8:A10)+1)</f>
        <v>4</v>
      </c>
      <c r="B11" s="30" t="s">
        <v>593</v>
      </c>
      <c r="C11" s="31" t="s">
        <v>594</v>
      </c>
      <c r="D11" s="19" t="s">
        <v>595</v>
      </c>
      <c r="E11" s="20" t="s">
        <v>240</v>
      </c>
      <c r="F11" s="20"/>
      <c r="G11" s="21" t="s">
        <v>97</v>
      </c>
      <c r="H11" s="22" t="s">
        <v>30</v>
      </c>
      <c r="I11" s="22" t="s">
        <v>597</v>
      </c>
      <c r="J11" s="22" t="s">
        <v>598</v>
      </c>
      <c r="K11" s="20">
        <v>189</v>
      </c>
      <c r="L11" s="20">
        <v>7</v>
      </c>
      <c r="M11" s="22" t="s">
        <v>132</v>
      </c>
      <c r="N11" s="44"/>
      <c r="O11" s="23" t="str">
        <f t="shared" si="0"/>
        <v>Huyền</v>
      </c>
      <c r="P11" s="13" t="str">
        <f t="shared" si="1"/>
        <v>2006</v>
      </c>
    </row>
    <row r="12" spans="1:17" ht="15.75" customHeight="1" x14ac:dyDescent="0.25">
      <c r="A12" s="29">
        <f>IF(D12="","",MAX($A$8:A11)+1)</f>
        <v>5</v>
      </c>
      <c r="B12" s="30" t="s">
        <v>599</v>
      </c>
      <c r="C12" s="31" t="s">
        <v>600</v>
      </c>
      <c r="D12" s="19" t="s">
        <v>601</v>
      </c>
      <c r="E12" s="20">
        <v>0</v>
      </c>
      <c r="F12" s="20"/>
      <c r="G12" s="21" t="s">
        <v>602</v>
      </c>
      <c r="H12" s="22" t="s">
        <v>30</v>
      </c>
      <c r="I12" s="22" t="s">
        <v>1533</v>
      </c>
      <c r="J12" s="22" t="s">
        <v>603</v>
      </c>
      <c r="K12" s="20">
        <v>311</v>
      </c>
      <c r="L12" s="20">
        <v>8</v>
      </c>
      <c r="M12" s="22" t="s">
        <v>45</v>
      </c>
      <c r="N12" s="44"/>
      <c r="O12" s="23" t="str">
        <f t="shared" si="0"/>
        <v>Khoa</v>
      </c>
      <c r="P12" s="13" t="str">
        <f t="shared" si="1"/>
        <v>2006</v>
      </c>
    </row>
    <row r="13" spans="1:17" ht="15.75" customHeight="1" x14ac:dyDescent="0.25">
      <c r="A13" s="29">
        <f>IF(D13="","",MAX($A$8:A12)+1)</f>
        <v>6</v>
      </c>
      <c r="B13" s="30" t="s">
        <v>604</v>
      </c>
      <c r="C13" s="31">
        <v>0</v>
      </c>
      <c r="D13" s="19" t="s">
        <v>605</v>
      </c>
      <c r="E13" s="20" t="s">
        <v>240</v>
      </c>
      <c r="F13" s="20"/>
      <c r="G13" s="21" t="s">
        <v>198</v>
      </c>
      <c r="H13" s="22" t="s">
        <v>30</v>
      </c>
      <c r="I13" s="22" t="s">
        <v>606</v>
      </c>
      <c r="J13" s="22" t="s">
        <v>607</v>
      </c>
      <c r="K13" s="20">
        <v>338</v>
      </c>
      <c r="L13" s="20">
        <v>14</v>
      </c>
      <c r="M13" s="22" t="s">
        <v>414</v>
      </c>
      <c r="N13" s="44"/>
      <c r="O13" s="23" t="str">
        <f t="shared" si="0"/>
        <v>Liên</v>
      </c>
      <c r="P13" s="13" t="str">
        <f t="shared" si="1"/>
        <v>2005</v>
      </c>
    </row>
    <row r="14" spans="1:17" ht="15.75" customHeight="1" x14ac:dyDescent="0.25">
      <c r="A14" s="29">
        <f>IF(D14="","",MAX($A$8:A13)+1)</f>
        <v>7</v>
      </c>
      <c r="B14" s="30" t="s">
        <v>608</v>
      </c>
      <c r="C14" s="31">
        <v>0</v>
      </c>
      <c r="D14" s="19" t="s">
        <v>609</v>
      </c>
      <c r="E14" s="20">
        <v>0</v>
      </c>
      <c r="F14" s="20"/>
      <c r="G14" s="21" t="s">
        <v>610</v>
      </c>
      <c r="H14" s="22" t="s">
        <v>30</v>
      </c>
      <c r="I14" s="22" t="s">
        <v>611</v>
      </c>
      <c r="J14" s="22" t="s">
        <v>612</v>
      </c>
      <c r="K14" s="20">
        <v>2</v>
      </c>
      <c r="L14" s="20">
        <v>0</v>
      </c>
      <c r="M14" s="22" t="s">
        <v>257</v>
      </c>
      <c r="N14" s="44"/>
      <c r="O14" s="23" t="str">
        <f t="shared" si="0"/>
        <v>Lộc</v>
      </c>
      <c r="P14" s="13" t="str">
        <f t="shared" si="1"/>
        <v>2006</v>
      </c>
    </row>
    <row r="15" spans="1:17" ht="15.75" customHeight="1" x14ac:dyDescent="0.25">
      <c r="A15" s="29">
        <f>IF(D15="","",MAX($A$8:A14)+1)</f>
        <v>8</v>
      </c>
      <c r="B15" s="30" t="s">
        <v>613</v>
      </c>
      <c r="C15" s="31" t="s">
        <v>614</v>
      </c>
      <c r="D15" s="19" t="s">
        <v>615</v>
      </c>
      <c r="E15" s="20">
        <v>0</v>
      </c>
      <c r="F15" s="20"/>
      <c r="G15" s="21" t="s">
        <v>616</v>
      </c>
      <c r="H15" s="22" t="s">
        <v>30</v>
      </c>
      <c r="I15" s="22" t="s">
        <v>617</v>
      </c>
      <c r="J15" s="22" t="s">
        <v>618</v>
      </c>
      <c r="K15" s="20">
        <v>332</v>
      </c>
      <c r="L15" s="20">
        <v>11</v>
      </c>
      <c r="M15" s="22" t="s">
        <v>132</v>
      </c>
      <c r="N15" s="44"/>
      <c r="O15" s="23" t="str">
        <f t="shared" si="0"/>
        <v>Luân</v>
      </c>
      <c r="P15" s="13" t="str">
        <f t="shared" si="1"/>
        <v>2006</v>
      </c>
    </row>
    <row r="16" spans="1:17" ht="15.75" customHeight="1" x14ac:dyDescent="0.25">
      <c r="A16" s="29">
        <f>IF(D16="","",MAX($A$8:A15)+1)</f>
        <v>9</v>
      </c>
      <c r="B16" s="30" t="s">
        <v>619</v>
      </c>
      <c r="C16" s="31" t="s">
        <v>393</v>
      </c>
      <c r="D16" s="19" t="s">
        <v>620</v>
      </c>
      <c r="E16" s="20" t="s">
        <v>240</v>
      </c>
      <c r="F16" s="20"/>
      <c r="G16" s="21" t="s">
        <v>368</v>
      </c>
      <c r="H16" s="22" t="s">
        <v>30</v>
      </c>
      <c r="I16" s="22" t="s">
        <v>621</v>
      </c>
      <c r="J16" s="22" t="s">
        <v>622</v>
      </c>
      <c r="K16" s="20">
        <v>400</v>
      </c>
      <c r="L16" s="20">
        <v>14</v>
      </c>
      <c r="M16" s="22" t="s">
        <v>132</v>
      </c>
      <c r="N16" s="44"/>
      <c r="O16" s="23" t="str">
        <f t="shared" si="0"/>
        <v>Minh</v>
      </c>
      <c r="P16" s="13" t="str">
        <f t="shared" si="1"/>
        <v>2006</v>
      </c>
    </row>
    <row r="17" spans="1:16" ht="15.75" customHeight="1" x14ac:dyDescent="0.25">
      <c r="A17" s="29">
        <f>IF(D17="","",MAX($A$8:A16)+1)</f>
        <v>10</v>
      </c>
      <c r="B17" s="30" t="s">
        <v>628</v>
      </c>
      <c r="C17" s="31">
        <v>0</v>
      </c>
      <c r="D17" s="19" t="s">
        <v>629</v>
      </c>
      <c r="E17" s="20" t="s">
        <v>240</v>
      </c>
      <c r="F17" s="20"/>
      <c r="G17" s="21" t="s">
        <v>630</v>
      </c>
      <c r="H17" s="22" t="s">
        <v>327</v>
      </c>
      <c r="I17" s="22" t="s">
        <v>631</v>
      </c>
      <c r="J17" s="22" t="s">
        <v>632</v>
      </c>
      <c r="K17" s="20">
        <v>871</v>
      </c>
      <c r="L17" s="20">
        <v>34</v>
      </c>
      <c r="M17" s="22" t="s">
        <v>414</v>
      </c>
      <c r="N17" s="44"/>
      <c r="O17" s="23" t="str">
        <f t="shared" si="0"/>
        <v>Mỹ</v>
      </c>
      <c r="P17" s="13" t="str">
        <f t="shared" si="1"/>
        <v>2006</v>
      </c>
    </row>
    <row r="18" spans="1:16" ht="15.75" customHeight="1" x14ac:dyDescent="0.25">
      <c r="A18" s="29">
        <f>IF(D18="","",MAX($A$8:A17)+1)</f>
        <v>11</v>
      </c>
      <c r="B18" s="30" t="s">
        <v>623</v>
      </c>
      <c r="C18" s="31" t="s">
        <v>102</v>
      </c>
      <c r="D18" s="19" t="s">
        <v>624</v>
      </c>
      <c r="E18" s="20" t="s">
        <v>240</v>
      </c>
      <c r="F18" s="20"/>
      <c r="G18" s="21" t="s">
        <v>625</v>
      </c>
      <c r="H18" s="22" t="s">
        <v>30</v>
      </c>
      <c r="I18" s="22" t="s">
        <v>626</v>
      </c>
      <c r="J18" s="22" t="s">
        <v>627</v>
      </c>
      <c r="K18" s="20">
        <v>683</v>
      </c>
      <c r="L18" s="20">
        <v>19</v>
      </c>
      <c r="M18" s="22" t="s">
        <v>45</v>
      </c>
      <c r="N18" s="44"/>
      <c r="O18" s="23" t="str">
        <f t="shared" si="0"/>
        <v>Mỷ</v>
      </c>
      <c r="P18" s="13" t="str">
        <f t="shared" si="1"/>
        <v>2006</v>
      </c>
    </row>
    <row r="19" spans="1:16" ht="15.75" customHeight="1" x14ac:dyDescent="0.25">
      <c r="A19" s="29">
        <f>IF(D19="","",MAX($A$8:A18)+1)</f>
        <v>12</v>
      </c>
      <c r="B19" s="30" t="s">
        <v>633</v>
      </c>
      <c r="C19" s="31" t="s">
        <v>634</v>
      </c>
      <c r="D19" s="19" t="s">
        <v>635</v>
      </c>
      <c r="E19" s="20">
        <v>0</v>
      </c>
      <c r="F19" s="20"/>
      <c r="G19" s="21" t="s">
        <v>636</v>
      </c>
      <c r="H19" s="22" t="s">
        <v>30</v>
      </c>
      <c r="I19" s="22" t="s">
        <v>637</v>
      </c>
      <c r="J19" s="22">
        <v>0</v>
      </c>
      <c r="K19" s="20">
        <v>262</v>
      </c>
      <c r="L19" s="20">
        <v>21</v>
      </c>
      <c r="M19" s="22" t="s">
        <v>132</v>
      </c>
      <c r="N19" s="44"/>
      <c r="O19" s="23" t="str">
        <f t="shared" si="0"/>
        <v>Nam</v>
      </c>
      <c r="P19" s="13" t="str">
        <f t="shared" si="1"/>
        <v>2006</v>
      </c>
    </row>
    <row r="20" spans="1:16" ht="15.75" customHeight="1" x14ac:dyDescent="0.25">
      <c r="A20" s="29">
        <f>IF(D20="","",MAX($A$8:A19)+1)</f>
        <v>13</v>
      </c>
      <c r="B20" s="30" t="s">
        <v>638</v>
      </c>
      <c r="C20" s="31" t="s">
        <v>639</v>
      </c>
      <c r="D20" s="19" t="s">
        <v>640</v>
      </c>
      <c r="E20" s="20" t="s">
        <v>240</v>
      </c>
      <c r="F20" s="20"/>
      <c r="G20" s="21" t="s">
        <v>641</v>
      </c>
      <c r="H20" s="22" t="s">
        <v>30</v>
      </c>
      <c r="I20" s="22" t="s">
        <v>78</v>
      </c>
      <c r="J20" s="22" t="s">
        <v>642</v>
      </c>
      <c r="K20" s="20">
        <v>156</v>
      </c>
      <c r="L20" s="20">
        <v>6</v>
      </c>
      <c r="M20" s="22" t="s">
        <v>643</v>
      </c>
      <c r="N20" s="44"/>
      <c r="O20" s="23" t="str">
        <f t="shared" si="0"/>
        <v>Ngọc</v>
      </c>
      <c r="P20" s="13" t="str">
        <f t="shared" si="1"/>
        <v>2006</v>
      </c>
    </row>
    <row r="21" spans="1:16" ht="15.75" customHeight="1" x14ac:dyDescent="0.25">
      <c r="A21" s="29">
        <f>IF(D21="","",MAX($A$8:A20)+1)</f>
        <v>14</v>
      </c>
      <c r="B21" s="30" t="s">
        <v>644</v>
      </c>
      <c r="C21" s="31">
        <v>0</v>
      </c>
      <c r="D21" s="19" t="s">
        <v>645</v>
      </c>
      <c r="E21" s="20">
        <v>0</v>
      </c>
      <c r="F21" s="20"/>
      <c r="G21" s="21" t="s">
        <v>169</v>
      </c>
      <c r="H21" s="22" t="s">
        <v>30</v>
      </c>
      <c r="I21" s="22" t="s">
        <v>646</v>
      </c>
      <c r="J21" s="22" t="s">
        <v>647</v>
      </c>
      <c r="K21" s="20">
        <v>118</v>
      </c>
      <c r="L21" s="20">
        <v>5</v>
      </c>
      <c r="M21" s="22" t="s">
        <v>257</v>
      </c>
      <c r="N21" s="44"/>
      <c r="O21" s="23" t="str">
        <f t="shared" si="0"/>
        <v>Nhẫn</v>
      </c>
      <c r="P21" s="13" t="str">
        <f t="shared" si="1"/>
        <v>2006</v>
      </c>
    </row>
    <row r="22" spans="1:16" ht="15.75" customHeight="1" x14ac:dyDescent="0.25">
      <c r="A22" s="29">
        <f>IF(D22="","",MAX($A$8:A21)+1)</f>
        <v>15</v>
      </c>
      <c r="B22" s="30" t="s">
        <v>648</v>
      </c>
      <c r="C22" s="31">
        <v>0</v>
      </c>
      <c r="D22" s="19" t="s">
        <v>649</v>
      </c>
      <c r="E22" s="20" t="s">
        <v>240</v>
      </c>
      <c r="F22" s="20"/>
      <c r="G22" s="21" t="s">
        <v>650</v>
      </c>
      <c r="H22" s="22" t="s">
        <v>30</v>
      </c>
      <c r="I22" s="22" t="s">
        <v>651</v>
      </c>
      <c r="J22" s="22" t="s">
        <v>652</v>
      </c>
      <c r="K22" s="20">
        <v>608</v>
      </c>
      <c r="L22" s="20">
        <v>16</v>
      </c>
      <c r="M22" s="22" t="s">
        <v>45</v>
      </c>
      <c r="N22" s="44"/>
      <c r="O22" s="23" t="str">
        <f t="shared" si="0"/>
        <v>Nhi</v>
      </c>
      <c r="P22" s="13" t="str">
        <f t="shared" si="1"/>
        <v>2006</v>
      </c>
    </row>
    <row r="23" spans="1:16" ht="15.75" customHeight="1" x14ac:dyDescent="0.25">
      <c r="A23" s="29">
        <f>IF(D23="","",MAX($A$8:A22)+1)</f>
        <v>16</v>
      </c>
      <c r="B23" s="30" t="s">
        <v>653</v>
      </c>
      <c r="C23" s="31" t="s">
        <v>654</v>
      </c>
      <c r="D23" s="19" t="s">
        <v>655</v>
      </c>
      <c r="E23" s="20" t="s">
        <v>240</v>
      </c>
      <c r="F23" s="20"/>
      <c r="G23" s="21" t="s">
        <v>656</v>
      </c>
      <c r="H23" s="22" t="s">
        <v>30</v>
      </c>
      <c r="I23" s="22" t="s">
        <v>657</v>
      </c>
      <c r="J23" s="22" t="s">
        <v>658</v>
      </c>
      <c r="K23" s="20">
        <v>654</v>
      </c>
      <c r="L23" s="20">
        <v>18</v>
      </c>
      <c r="M23" s="22" t="s">
        <v>45</v>
      </c>
      <c r="N23" s="44"/>
      <c r="O23" s="23" t="str">
        <f t="shared" si="0"/>
        <v>Nhi</v>
      </c>
      <c r="P23" s="13" t="str">
        <f t="shared" si="1"/>
        <v>2006</v>
      </c>
    </row>
    <row r="24" spans="1:16" ht="15.75" customHeight="1" x14ac:dyDescent="0.25">
      <c r="A24" s="29">
        <f>IF(D24="","",MAX($A$8:A23)+1)</f>
        <v>17</v>
      </c>
      <c r="B24" s="30" t="s">
        <v>665</v>
      </c>
      <c r="C24" s="31" t="s">
        <v>666</v>
      </c>
      <c r="D24" s="19" t="s">
        <v>667</v>
      </c>
      <c r="E24" s="20" t="s">
        <v>240</v>
      </c>
      <c r="F24" s="20"/>
      <c r="G24" s="21" t="s">
        <v>636</v>
      </c>
      <c r="H24" s="22" t="s">
        <v>30</v>
      </c>
      <c r="I24" s="22" t="s">
        <v>668</v>
      </c>
      <c r="J24" s="22" t="s">
        <v>669</v>
      </c>
      <c r="K24" s="20">
        <v>365</v>
      </c>
      <c r="L24" s="20">
        <v>13</v>
      </c>
      <c r="M24" s="22" t="s">
        <v>132</v>
      </c>
      <c r="N24" s="44"/>
      <c r="O24" s="23" t="str">
        <f t="shared" si="0"/>
        <v>Như</v>
      </c>
      <c r="P24" s="13" t="str">
        <f t="shared" si="1"/>
        <v>2006</v>
      </c>
    </row>
    <row r="25" spans="1:16" ht="15.75" customHeight="1" x14ac:dyDescent="0.25">
      <c r="A25" s="29">
        <f>IF(D25="","",MAX($A$8:A24)+1)</f>
        <v>18</v>
      </c>
      <c r="B25" s="30" t="s">
        <v>670</v>
      </c>
      <c r="C25" s="31">
        <v>0</v>
      </c>
      <c r="D25" s="19" t="s">
        <v>671</v>
      </c>
      <c r="E25" s="20" t="s">
        <v>240</v>
      </c>
      <c r="F25" s="20"/>
      <c r="G25" s="21" t="s">
        <v>492</v>
      </c>
      <c r="H25" s="22" t="s">
        <v>30</v>
      </c>
      <c r="I25" s="22" t="s">
        <v>672</v>
      </c>
      <c r="J25" s="22" t="s">
        <v>673</v>
      </c>
      <c r="K25" s="20">
        <v>947</v>
      </c>
      <c r="L25" s="20">
        <v>24</v>
      </c>
      <c r="M25" s="22" t="s">
        <v>195</v>
      </c>
      <c r="N25" s="44"/>
      <c r="O25" s="23" t="str">
        <f t="shared" si="0"/>
        <v>Như</v>
      </c>
      <c r="P25" s="13" t="str">
        <f t="shared" si="1"/>
        <v>2006</v>
      </c>
    </row>
    <row r="26" spans="1:16" ht="15.75" customHeight="1" x14ac:dyDescent="0.25">
      <c r="A26" s="29">
        <f>IF(D26="","",MAX($A$8:A25)+1)</f>
        <v>19</v>
      </c>
      <c r="B26" s="30" t="s">
        <v>659</v>
      </c>
      <c r="C26" s="31" t="s">
        <v>660</v>
      </c>
      <c r="D26" s="19" t="s">
        <v>661</v>
      </c>
      <c r="E26" s="20">
        <v>0</v>
      </c>
      <c r="F26" s="20"/>
      <c r="G26" s="21" t="s">
        <v>662</v>
      </c>
      <c r="H26" s="22" t="s">
        <v>30</v>
      </c>
      <c r="I26" s="22" t="s">
        <v>663</v>
      </c>
      <c r="J26" s="22" t="s">
        <v>664</v>
      </c>
      <c r="K26" s="20">
        <v>409</v>
      </c>
      <c r="L26" s="20">
        <v>13</v>
      </c>
      <c r="M26" s="22" t="s">
        <v>55</v>
      </c>
      <c r="N26" s="44"/>
      <c r="O26" s="23" t="str">
        <f t="shared" si="0"/>
        <v>Nhuận</v>
      </c>
      <c r="P26" s="13" t="str">
        <f t="shared" si="1"/>
        <v>2006</v>
      </c>
    </row>
    <row r="27" spans="1:16" ht="15.75" customHeight="1" x14ac:dyDescent="0.25">
      <c r="A27" s="29">
        <f>IF(D27="","",MAX($A$8:A26)+1)</f>
        <v>20</v>
      </c>
      <c r="B27" s="30" t="s">
        <v>674</v>
      </c>
      <c r="C27" s="31">
        <v>0</v>
      </c>
      <c r="D27" s="19" t="s">
        <v>675</v>
      </c>
      <c r="E27" s="20">
        <v>0</v>
      </c>
      <c r="F27" s="20"/>
      <c r="G27" s="21" t="s">
        <v>676</v>
      </c>
      <c r="H27" s="22" t="s">
        <v>30</v>
      </c>
      <c r="I27" s="22" t="s">
        <v>677</v>
      </c>
      <c r="J27" s="22" t="s">
        <v>678</v>
      </c>
      <c r="K27" s="20">
        <v>77</v>
      </c>
      <c r="L27" s="20">
        <v>3</v>
      </c>
      <c r="M27" s="22" t="s">
        <v>592</v>
      </c>
      <c r="N27" s="44"/>
      <c r="O27" s="23" t="str">
        <f t="shared" si="0"/>
        <v>Nhựt</v>
      </c>
      <c r="P27" s="13" t="str">
        <f t="shared" si="1"/>
        <v>2006</v>
      </c>
    </row>
    <row r="28" spans="1:16" ht="15.75" customHeight="1" x14ac:dyDescent="0.25">
      <c r="A28" s="29">
        <f>IF(D28="","",MAX($A$8:A27)+1)</f>
        <v>21</v>
      </c>
      <c r="B28" s="30" t="s">
        <v>679</v>
      </c>
      <c r="C28" s="31" t="s">
        <v>680</v>
      </c>
      <c r="D28" s="19" t="s">
        <v>681</v>
      </c>
      <c r="E28" s="20" t="s">
        <v>240</v>
      </c>
      <c r="F28" s="20"/>
      <c r="G28" s="21" t="s">
        <v>682</v>
      </c>
      <c r="H28" s="22" t="s">
        <v>30</v>
      </c>
      <c r="I28" s="22" t="s">
        <v>683</v>
      </c>
      <c r="J28" s="22" t="s">
        <v>684</v>
      </c>
      <c r="K28" s="20">
        <v>596</v>
      </c>
      <c r="L28" s="20">
        <v>23</v>
      </c>
      <c r="M28" s="22" t="s">
        <v>414</v>
      </c>
      <c r="N28" s="44"/>
      <c r="O28" s="23" t="str">
        <f t="shared" si="0"/>
        <v>Phiếu</v>
      </c>
      <c r="P28" s="13" t="str">
        <f t="shared" si="1"/>
        <v>2006</v>
      </c>
    </row>
    <row r="29" spans="1:16" ht="15.75" customHeight="1" x14ac:dyDescent="0.25">
      <c r="A29" s="29">
        <f>IF(D29="","",MAX($A$8:A28)+1)</f>
        <v>22</v>
      </c>
      <c r="B29" s="30" t="s">
        <v>685</v>
      </c>
      <c r="C29" s="31">
        <v>0</v>
      </c>
      <c r="D29" s="19" t="s">
        <v>686</v>
      </c>
      <c r="E29" s="20">
        <v>0</v>
      </c>
      <c r="F29" s="20"/>
      <c r="G29" s="21" t="s">
        <v>687</v>
      </c>
      <c r="H29" s="22" t="s">
        <v>266</v>
      </c>
      <c r="I29" s="22" t="s">
        <v>617</v>
      </c>
      <c r="J29" s="22" t="s">
        <v>688</v>
      </c>
      <c r="K29" s="20">
        <v>459</v>
      </c>
      <c r="L29" s="20">
        <v>12</v>
      </c>
      <c r="M29" s="22" t="s">
        <v>45</v>
      </c>
      <c r="N29" s="44"/>
      <c r="O29" s="23" t="str">
        <f t="shared" si="0"/>
        <v>Phú</v>
      </c>
      <c r="P29" s="13" t="str">
        <f t="shared" si="1"/>
        <v>2005</v>
      </c>
    </row>
    <row r="30" spans="1:16" ht="15.75" customHeight="1" x14ac:dyDescent="0.25">
      <c r="A30" s="29">
        <f>IF(D30="","",MAX($A$8:A29)+1)</f>
        <v>23</v>
      </c>
      <c r="B30" s="30" t="s">
        <v>689</v>
      </c>
      <c r="C30" s="31">
        <v>0</v>
      </c>
      <c r="D30" s="19" t="s">
        <v>690</v>
      </c>
      <c r="E30" s="20">
        <v>0</v>
      </c>
      <c r="F30" s="20"/>
      <c r="G30" s="21" t="s">
        <v>691</v>
      </c>
      <c r="H30" s="22" t="s">
        <v>30</v>
      </c>
      <c r="I30" s="22" t="s">
        <v>692</v>
      </c>
      <c r="J30" s="22" t="s">
        <v>693</v>
      </c>
      <c r="K30" s="20">
        <v>698</v>
      </c>
      <c r="L30" s="20">
        <v>28</v>
      </c>
      <c r="M30" s="22" t="s">
        <v>414</v>
      </c>
      <c r="N30" s="44"/>
      <c r="O30" s="23" t="str">
        <f t="shared" si="0"/>
        <v>Phục</v>
      </c>
      <c r="P30" s="13" t="str">
        <f t="shared" si="1"/>
        <v>2006</v>
      </c>
    </row>
    <row r="31" spans="1:16" ht="15.75" customHeight="1" x14ac:dyDescent="0.25">
      <c r="A31" s="29">
        <f>IF(D31="","",MAX($A$8:A30)+1)</f>
        <v>24</v>
      </c>
      <c r="B31" s="30" t="s">
        <v>694</v>
      </c>
      <c r="C31" s="31">
        <v>0</v>
      </c>
      <c r="D31" s="19" t="s">
        <v>695</v>
      </c>
      <c r="E31" s="20" t="s">
        <v>240</v>
      </c>
      <c r="F31" s="20"/>
      <c r="G31" s="21" t="s">
        <v>696</v>
      </c>
      <c r="H31" s="22" t="s">
        <v>30</v>
      </c>
      <c r="I31" s="22" t="s">
        <v>697</v>
      </c>
      <c r="J31" s="22" t="s">
        <v>350</v>
      </c>
      <c r="K31" s="20">
        <v>426</v>
      </c>
      <c r="L31" s="20">
        <v>15</v>
      </c>
      <c r="M31" s="22" t="s">
        <v>698</v>
      </c>
      <c r="N31" s="44"/>
      <c r="O31" s="23" t="str">
        <f t="shared" si="0"/>
        <v>Phụng</v>
      </c>
      <c r="P31" s="13" t="str">
        <f t="shared" si="1"/>
        <v>2006</v>
      </c>
    </row>
    <row r="32" spans="1:16" ht="15.75" customHeight="1" x14ac:dyDescent="0.25">
      <c r="A32" s="29">
        <f>IF(D32="","",MAX($A$8:A31)+1)</f>
        <v>25</v>
      </c>
      <c r="B32" s="30" t="s">
        <v>699</v>
      </c>
      <c r="C32" s="31" t="s">
        <v>700</v>
      </c>
      <c r="D32" s="19" t="s">
        <v>701</v>
      </c>
      <c r="E32" s="20">
        <v>0</v>
      </c>
      <c r="F32" s="20"/>
      <c r="G32" s="21" t="s">
        <v>516</v>
      </c>
      <c r="H32" s="22" t="s">
        <v>30</v>
      </c>
      <c r="I32" s="22" t="s">
        <v>702</v>
      </c>
      <c r="J32" s="22" t="s">
        <v>703</v>
      </c>
      <c r="K32" s="20">
        <v>866</v>
      </c>
      <c r="L32" s="20">
        <v>24</v>
      </c>
      <c r="M32" s="22" t="s">
        <v>45</v>
      </c>
      <c r="N32" s="44"/>
      <c r="O32" s="23" t="str">
        <f t="shared" si="0"/>
        <v>Quang</v>
      </c>
      <c r="P32" s="13" t="str">
        <f t="shared" si="1"/>
        <v>2006</v>
      </c>
    </row>
    <row r="33" spans="1:16" ht="15.75" customHeight="1" x14ac:dyDescent="0.25">
      <c r="A33" s="29">
        <f>IF(D33="","",MAX($A$8:A32)+1)</f>
        <v>26</v>
      </c>
      <c r="B33" s="30" t="s">
        <v>704</v>
      </c>
      <c r="C33" s="31">
        <v>0</v>
      </c>
      <c r="D33" s="19" t="s">
        <v>705</v>
      </c>
      <c r="E33" s="20">
        <v>0</v>
      </c>
      <c r="F33" s="20"/>
      <c r="G33" s="21" t="s">
        <v>470</v>
      </c>
      <c r="H33" s="22" t="s">
        <v>30</v>
      </c>
      <c r="I33" s="22" t="s">
        <v>706</v>
      </c>
      <c r="J33" s="22" t="s">
        <v>707</v>
      </c>
      <c r="K33" s="20">
        <v>89</v>
      </c>
      <c r="L33" s="20">
        <v>3</v>
      </c>
      <c r="M33" s="22" t="s">
        <v>33</v>
      </c>
      <c r="N33" s="44"/>
      <c r="O33" s="23" t="str">
        <f t="shared" si="0"/>
        <v>Sang</v>
      </c>
      <c r="P33" s="13" t="str">
        <f t="shared" si="1"/>
        <v>2006</v>
      </c>
    </row>
    <row r="34" spans="1:16" ht="15.75" customHeight="1" x14ac:dyDescent="0.25">
      <c r="A34" s="29">
        <f>IF(D34="","",MAX($A$8:A33)+1)</f>
        <v>27</v>
      </c>
      <c r="B34" s="30" t="s">
        <v>708</v>
      </c>
      <c r="C34" s="31" t="s">
        <v>709</v>
      </c>
      <c r="D34" s="19" t="s">
        <v>710</v>
      </c>
      <c r="E34" s="20">
        <v>0</v>
      </c>
      <c r="F34" s="20"/>
      <c r="G34" s="21" t="s">
        <v>711</v>
      </c>
      <c r="H34" s="22" t="s">
        <v>30</v>
      </c>
      <c r="I34" s="22" t="s">
        <v>712</v>
      </c>
      <c r="J34" s="22" t="s">
        <v>713</v>
      </c>
      <c r="K34" s="20">
        <v>426</v>
      </c>
      <c r="L34" s="20">
        <v>17</v>
      </c>
      <c r="M34" s="22" t="s">
        <v>414</v>
      </c>
      <c r="N34" s="44"/>
      <c r="O34" s="23" t="str">
        <f t="shared" si="0"/>
        <v>Sang</v>
      </c>
      <c r="P34" s="13" t="str">
        <f t="shared" si="1"/>
        <v>2006</v>
      </c>
    </row>
    <row r="35" spans="1:16" ht="15.75" customHeight="1" x14ac:dyDescent="0.25">
      <c r="A35" s="29">
        <f>IF(D35="","",MAX($A$8:A34)+1)</f>
        <v>28</v>
      </c>
      <c r="B35" s="30" t="s">
        <v>714</v>
      </c>
      <c r="C35" s="31" t="s">
        <v>715</v>
      </c>
      <c r="D35" s="19" t="s">
        <v>716</v>
      </c>
      <c r="E35" s="20" t="s">
        <v>240</v>
      </c>
      <c r="F35" s="20"/>
      <c r="G35" s="21" t="s">
        <v>717</v>
      </c>
      <c r="H35" s="22" t="s">
        <v>30</v>
      </c>
      <c r="I35" s="22" t="s">
        <v>718</v>
      </c>
      <c r="J35" s="22" t="s">
        <v>719</v>
      </c>
      <c r="K35" s="20">
        <v>599</v>
      </c>
      <c r="L35" s="20">
        <v>16</v>
      </c>
      <c r="M35" s="22" t="s">
        <v>45</v>
      </c>
      <c r="N35" s="44"/>
      <c r="O35" s="23" t="str">
        <f t="shared" si="0"/>
        <v>Thảo</v>
      </c>
      <c r="P35" s="13" t="str">
        <f t="shared" si="1"/>
        <v>2006</v>
      </c>
    </row>
    <row r="36" spans="1:16" ht="15.75" customHeight="1" x14ac:dyDescent="0.25">
      <c r="A36" s="29">
        <f>IF(D36="","",MAX($A$8:A35)+1)</f>
        <v>29</v>
      </c>
      <c r="B36" s="30" t="s">
        <v>720</v>
      </c>
      <c r="C36" s="31" t="s">
        <v>721</v>
      </c>
      <c r="D36" s="19" t="s">
        <v>722</v>
      </c>
      <c r="E36" s="20" t="s">
        <v>240</v>
      </c>
      <c r="F36" s="20"/>
      <c r="G36" s="21" t="s">
        <v>723</v>
      </c>
      <c r="H36" s="22" t="s">
        <v>30</v>
      </c>
      <c r="I36" s="22">
        <v>0</v>
      </c>
      <c r="J36" s="22" t="s">
        <v>724</v>
      </c>
      <c r="K36" s="20">
        <v>828</v>
      </c>
      <c r="L36" s="20">
        <v>11</v>
      </c>
      <c r="M36" s="22" t="s">
        <v>297</v>
      </c>
      <c r="N36" s="44"/>
      <c r="O36" s="23" t="str">
        <f t="shared" si="0"/>
        <v>Thảo</v>
      </c>
      <c r="P36" s="13" t="str">
        <f t="shared" si="1"/>
        <v>2006</v>
      </c>
    </row>
    <row r="37" spans="1:16" ht="15.75" customHeight="1" x14ac:dyDescent="0.25">
      <c r="A37" s="29">
        <f>IF(D37="","",MAX($A$8:A36)+1)</f>
        <v>30</v>
      </c>
      <c r="B37" s="30" t="s">
        <v>725</v>
      </c>
      <c r="C37" s="31">
        <v>0</v>
      </c>
      <c r="D37" s="19" t="s">
        <v>726</v>
      </c>
      <c r="E37" s="20">
        <v>0</v>
      </c>
      <c r="F37" s="20"/>
      <c r="G37" s="21" t="s">
        <v>727</v>
      </c>
      <c r="H37" s="22" t="s">
        <v>30</v>
      </c>
      <c r="I37" s="22" t="s">
        <v>728</v>
      </c>
      <c r="J37" s="22" t="s">
        <v>729</v>
      </c>
      <c r="K37" s="20">
        <v>53</v>
      </c>
      <c r="L37" s="20">
        <v>3</v>
      </c>
      <c r="M37" s="22" t="s">
        <v>414</v>
      </c>
      <c r="N37" s="44"/>
      <c r="O37" s="23" t="str">
        <f t="shared" si="0"/>
        <v>Thịnh</v>
      </c>
      <c r="P37" s="13" t="str">
        <f t="shared" si="1"/>
        <v>2006</v>
      </c>
    </row>
    <row r="38" spans="1:16" ht="15.75" customHeight="1" x14ac:dyDescent="0.25">
      <c r="A38" s="29">
        <f>IF(D38="","",MAX($A$8:A37)+1)</f>
        <v>31</v>
      </c>
      <c r="B38" s="30" t="s">
        <v>735</v>
      </c>
      <c r="C38" s="31" t="s">
        <v>736</v>
      </c>
      <c r="D38" s="19" t="s">
        <v>737</v>
      </c>
      <c r="E38" s="20" t="s">
        <v>240</v>
      </c>
      <c r="F38" s="20" t="s">
        <v>104</v>
      </c>
      <c r="G38" s="21" t="s">
        <v>140</v>
      </c>
      <c r="H38" s="22" t="s">
        <v>30</v>
      </c>
      <c r="I38" s="22" t="s">
        <v>738</v>
      </c>
      <c r="J38" s="22" t="s">
        <v>739</v>
      </c>
      <c r="K38" s="20">
        <v>138</v>
      </c>
      <c r="L38" s="20">
        <v>5</v>
      </c>
      <c r="M38" s="22" t="s">
        <v>132</v>
      </c>
      <c r="N38" s="44"/>
      <c r="O38" s="23" t="str">
        <f t="shared" si="0"/>
        <v>Thư</v>
      </c>
      <c r="P38" s="13" t="str">
        <f t="shared" si="1"/>
        <v>2006</v>
      </c>
    </row>
    <row r="39" spans="1:16" ht="15.75" customHeight="1" x14ac:dyDescent="0.25">
      <c r="A39" s="29">
        <f>IF(D39="","",MAX($A$8:A38)+1)</f>
        <v>32</v>
      </c>
      <c r="B39" s="30" t="s">
        <v>730</v>
      </c>
      <c r="C39" s="31">
        <v>0</v>
      </c>
      <c r="D39" s="19" t="s">
        <v>731</v>
      </c>
      <c r="E39" s="20" t="s">
        <v>240</v>
      </c>
      <c r="F39" s="20"/>
      <c r="G39" s="21" t="s">
        <v>732</v>
      </c>
      <c r="H39" s="22" t="s">
        <v>30</v>
      </c>
      <c r="I39" s="22" t="s">
        <v>733</v>
      </c>
      <c r="J39" s="22" t="s">
        <v>734</v>
      </c>
      <c r="K39" s="20">
        <v>228</v>
      </c>
      <c r="L39" s="20">
        <v>8</v>
      </c>
      <c r="M39" s="22" t="s">
        <v>592</v>
      </c>
      <c r="N39" s="44"/>
      <c r="O39" s="23" t="str">
        <f t="shared" si="0"/>
        <v>Thuy</v>
      </c>
      <c r="P39" s="13" t="str">
        <f t="shared" si="1"/>
        <v>2006</v>
      </c>
    </row>
    <row r="40" spans="1:16" ht="15.75" customHeight="1" x14ac:dyDescent="0.25">
      <c r="A40" s="29">
        <f>IF(D40="","",MAX($A$8:A39)+1)</f>
        <v>33</v>
      </c>
      <c r="B40" s="30" t="s">
        <v>740</v>
      </c>
      <c r="C40" s="31" t="s">
        <v>741</v>
      </c>
      <c r="D40" s="19" t="s">
        <v>742</v>
      </c>
      <c r="E40" s="20" t="s">
        <v>240</v>
      </c>
      <c r="F40" s="20"/>
      <c r="G40" s="21" t="s">
        <v>743</v>
      </c>
      <c r="H40" s="22" t="s">
        <v>30</v>
      </c>
      <c r="I40" s="22">
        <v>0</v>
      </c>
      <c r="J40" s="22" t="s">
        <v>744</v>
      </c>
      <c r="K40" s="20">
        <v>0</v>
      </c>
      <c r="L40" s="20">
        <v>34</v>
      </c>
      <c r="M40" s="22" t="s">
        <v>132</v>
      </c>
      <c r="N40" s="44"/>
      <c r="O40" s="23" t="str">
        <f t="shared" si="0"/>
        <v>Tiền</v>
      </c>
      <c r="P40" s="13" t="str">
        <f t="shared" si="1"/>
        <v>2006</v>
      </c>
    </row>
    <row r="41" spans="1:16" ht="15.75" customHeight="1" x14ac:dyDescent="0.25">
      <c r="A41" s="29">
        <f>IF(D41="","",MAX($A$8:A40)+1)</f>
        <v>34</v>
      </c>
      <c r="B41" s="30" t="s">
        <v>745</v>
      </c>
      <c r="C41" s="31" t="s">
        <v>534</v>
      </c>
      <c r="D41" s="19" t="s">
        <v>746</v>
      </c>
      <c r="E41" s="20">
        <v>0</v>
      </c>
      <c r="F41" s="20"/>
      <c r="G41" s="21" t="s">
        <v>747</v>
      </c>
      <c r="H41" s="22" t="s">
        <v>30</v>
      </c>
      <c r="I41" s="22" t="s">
        <v>748</v>
      </c>
      <c r="J41" s="22" t="s">
        <v>749</v>
      </c>
      <c r="K41" s="20">
        <v>29</v>
      </c>
      <c r="L41" s="20">
        <v>1</v>
      </c>
      <c r="M41" s="22" t="s">
        <v>126</v>
      </c>
      <c r="N41" s="44"/>
      <c r="O41" s="23" t="str">
        <f t="shared" si="0"/>
        <v>Tới</v>
      </c>
      <c r="P41" s="13" t="str">
        <f t="shared" si="1"/>
        <v>2006</v>
      </c>
    </row>
    <row r="42" spans="1:16" ht="15.75" customHeight="1" x14ac:dyDescent="0.25">
      <c r="A42" s="29">
        <f>IF(D42="","",MAX($A$8:A41)+1)</f>
        <v>35</v>
      </c>
      <c r="B42" s="30" t="s">
        <v>756</v>
      </c>
      <c r="C42" s="31" t="s">
        <v>757</v>
      </c>
      <c r="D42" s="19" t="s">
        <v>758</v>
      </c>
      <c r="E42" s="20" t="s">
        <v>240</v>
      </c>
      <c r="F42" s="20"/>
      <c r="G42" s="21" t="s">
        <v>348</v>
      </c>
      <c r="H42" s="22" t="s">
        <v>30</v>
      </c>
      <c r="I42" s="22" t="s">
        <v>759</v>
      </c>
      <c r="J42" s="22" t="s">
        <v>760</v>
      </c>
      <c r="K42" s="20">
        <v>100</v>
      </c>
      <c r="L42" s="20">
        <v>4</v>
      </c>
      <c r="M42" s="22" t="s">
        <v>132</v>
      </c>
      <c r="N42" s="44"/>
      <c r="O42" s="23" t="str">
        <f t="shared" si="0"/>
        <v>Trâm</v>
      </c>
      <c r="P42" s="13" t="str">
        <f t="shared" si="1"/>
        <v>2006</v>
      </c>
    </row>
    <row r="43" spans="1:16" ht="15.75" customHeight="1" x14ac:dyDescent="0.25">
      <c r="A43" s="29">
        <f>IF(D43="","",MAX($A$8:A42)+1)</f>
        <v>36</v>
      </c>
      <c r="B43" s="30" t="s">
        <v>750</v>
      </c>
      <c r="C43" s="31" t="s">
        <v>751</v>
      </c>
      <c r="D43" s="19" t="s">
        <v>752</v>
      </c>
      <c r="E43" s="20" t="s">
        <v>240</v>
      </c>
      <c r="F43" s="20"/>
      <c r="G43" s="21" t="s">
        <v>368</v>
      </c>
      <c r="H43" s="22" t="s">
        <v>30</v>
      </c>
      <c r="I43" s="22" t="s">
        <v>753</v>
      </c>
      <c r="J43" s="22" t="s">
        <v>754</v>
      </c>
      <c r="K43" s="20">
        <v>197</v>
      </c>
      <c r="L43" s="20">
        <v>8</v>
      </c>
      <c r="M43" s="22" t="s">
        <v>755</v>
      </c>
      <c r="N43" s="44"/>
      <c r="O43" s="23" t="str">
        <f t="shared" si="0"/>
        <v>Trang</v>
      </c>
      <c r="P43" s="13" t="str">
        <f t="shared" si="1"/>
        <v>2006</v>
      </c>
    </row>
    <row r="44" spans="1:16" ht="15.75" customHeight="1" x14ac:dyDescent="0.25">
      <c r="A44" s="29">
        <f>IF(D44="","",MAX($A$8:A43)+1)</f>
        <v>37</v>
      </c>
      <c r="B44" s="30" t="s">
        <v>761</v>
      </c>
      <c r="C44" s="31" t="s">
        <v>762</v>
      </c>
      <c r="D44" s="19" t="s">
        <v>763</v>
      </c>
      <c r="E44" s="20">
        <v>0</v>
      </c>
      <c r="F44" s="20"/>
      <c r="G44" s="21" t="s">
        <v>764</v>
      </c>
      <c r="H44" s="22" t="s">
        <v>30</v>
      </c>
      <c r="I44" s="22" t="s">
        <v>765</v>
      </c>
      <c r="J44" s="22" t="s">
        <v>766</v>
      </c>
      <c r="K44" s="20">
        <v>1068</v>
      </c>
      <c r="L44" s="20">
        <v>36</v>
      </c>
      <c r="M44" s="22" t="s">
        <v>132</v>
      </c>
      <c r="N44" s="44"/>
      <c r="O44" s="23" t="str">
        <f t="shared" si="0"/>
        <v>Trung</v>
      </c>
      <c r="P44" s="13" t="str">
        <f t="shared" si="1"/>
        <v>2006</v>
      </c>
    </row>
    <row r="45" spans="1:16" ht="15.75" customHeight="1" x14ac:dyDescent="0.25">
      <c r="A45" s="29">
        <f>IF(D45="","",MAX($A$8:A44)+1)</f>
        <v>38</v>
      </c>
      <c r="B45" s="30" t="s">
        <v>767</v>
      </c>
      <c r="C45" s="31">
        <v>0</v>
      </c>
      <c r="D45" s="19" t="s">
        <v>768</v>
      </c>
      <c r="E45" s="20" t="s">
        <v>240</v>
      </c>
      <c r="F45" s="20"/>
      <c r="G45" s="21" t="s">
        <v>769</v>
      </c>
      <c r="H45" s="22" t="s">
        <v>30</v>
      </c>
      <c r="I45" s="22" t="s">
        <v>770</v>
      </c>
      <c r="J45" s="22" t="s">
        <v>771</v>
      </c>
      <c r="K45" s="20">
        <v>424</v>
      </c>
      <c r="L45" s="20">
        <v>14</v>
      </c>
      <c r="M45" s="22" t="s">
        <v>772</v>
      </c>
      <c r="N45" s="44"/>
      <c r="O45" s="23" t="str">
        <f t="shared" si="0"/>
        <v>Ý</v>
      </c>
      <c r="P45" s="13" t="str">
        <f t="shared" si="1"/>
        <v>2006</v>
      </c>
    </row>
    <row r="46" spans="1:16" ht="15.75" customHeight="1" x14ac:dyDescent="0.25">
      <c r="A46" s="29" t="str">
        <f>IF(D46="","",MAX($A$8:A45)+1)</f>
        <v/>
      </c>
      <c r="B46" s="30"/>
      <c r="C46" s="31"/>
      <c r="D46" s="19"/>
      <c r="E46" s="20"/>
      <c r="F46" s="20"/>
      <c r="G46" s="21"/>
      <c r="H46" s="22"/>
      <c r="I46" s="22"/>
      <c r="J46" s="22"/>
      <c r="K46" s="20"/>
      <c r="L46" s="20"/>
      <c r="M46" s="22"/>
      <c r="N46" s="44"/>
      <c r="O46" s="23" t="str">
        <f t="shared" ref="O46:O57" si="2">TRIM(RIGHT(SUBSTITUTE(TRIM(D46)," ",REPT(" ",LEN(TRIM(D46)))),LEN(TRIM(D46))))</f>
        <v/>
      </c>
      <c r="P46" s="13" t="str">
        <f t="shared" ref="P46:P57" si="3">RIGHT(G46,4)</f>
        <v/>
      </c>
    </row>
    <row r="47" spans="1:16" ht="15.75" customHeight="1" x14ac:dyDescent="0.25">
      <c r="A47" s="29" t="str">
        <f>IF(D47="","",MAX($A$8:A46)+1)</f>
        <v/>
      </c>
      <c r="B47" s="30"/>
      <c r="C47" s="31"/>
      <c r="D47" s="19"/>
      <c r="E47" s="20"/>
      <c r="F47" s="20"/>
      <c r="G47" s="21"/>
      <c r="H47" s="22"/>
      <c r="I47" s="22"/>
      <c r="J47" s="22"/>
      <c r="K47" s="20"/>
      <c r="L47" s="20"/>
      <c r="M47" s="22"/>
      <c r="N47" s="44"/>
      <c r="O47" s="23" t="str">
        <f t="shared" si="2"/>
        <v/>
      </c>
      <c r="P47" s="13" t="str">
        <f t="shared" si="3"/>
        <v/>
      </c>
    </row>
    <row r="48" spans="1:16" ht="15.75" customHeight="1" x14ac:dyDescent="0.25">
      <c r="A48" s="29" t="str">
        <f>IF(D48="","",MAX($A$8:A47)+1)</f>
        <v/>
      </c>
      <c r="B48" s="30"/>
      <c r="C48" s="31"/>
      <c r="D48" s="19"/>
      <c r="E48" s="20"/>
      <c r="F48" s="20"/>
      <c r="G48" s="21"/>
      <c r="H48" s="22"/>
      <c r="I48" s="22"/>
      <c r="J48" s="22"/>
      <c r="K48" s="20"/>
      <c r="L48" s="20"/>
      <c r="M48" s="22"/>
      <c r="N48" s="44"/>
      <c r="O48" s="23" t="str">
        <f t="shared" si="2"/>
        <v/>
      </c>
      <c r="P48" s="13" t="str">
        <f t="shared" si="3"/>
        <v/>
      </c>
    </row>
    <row r="49" spans="1:16" ht="15.75" customHeight="1" x14ac:dyDescent="0.25">
      <c r="A49" s="29" t="str">
        <f>IF(D49="","",MAX($A$8:A48)+1)</f>
        <v/>
      </c>
      <c r="B49" s="30"/>
      <c r="C49" s="31"/>
      <c r="D49" s="19"/>
      <c r="E49" s="20"/>
      <c r="F49" s="20"/>
      <c r="G49" s="21"/>
      <c r="H49" s="22"/>
      <c r="I49" s="22"/>
      <c r="J49" s="22"/>
      <c r="K49" s="20"/>
      <c r="L49" s="20"/>
      <c r="M49" s="22"/>
      <c r="N49" s="44"/>
      <c r="O49" s="23" t="str">
        <f t="shared" si="2"/>
        <v/>
      </c>
      <c r="P49" s="13" t="str">
        <f t="shared" si="3"/>
        <v/>
      </c>
    </row>
    <row r="50" spans="1:16" ht="15.75" customHeight="1" x14ac:dyDescent="0.25">
      <c r="A50" s="29" t="str">
        <f>IF(D50="","",MAX($A$8:A49)+1)</f>
        <v/>
      </c>
      <c r="B50" s="30"/>
      <c r="C50" s="31"/>
      <c r="D50" s="19"/>
      <c r="E50" s="20"/>
      <c r="F50" s="20"/>
      <c r="G50" s="21"/>
      <c r="H50" s="22"/>
      <c r="I50" s="22"/>
      <c r="J50" s="22"/>
      <c r="K50" s="20"/>
      <c r="L50" s="20"/>
      <c r="M50" s="22"/>
      <c r="N50" s="44"/>
      <c r="O50" s="23" t="str">
        <f t="shared" si="2"/>
        <v/>
      </c>
      <c r="P50" s="13" t="str">
        <f t="shared" si="3"/>
        <v/>
      </c>
    </row>
    <row r="51" spans="1:16" ht="15.75" customHeight="1" x14ac:dyDescent="0.25">
      <c r="A51" s="29" t="str">
        <f>IF(D51="","",MAX($A$8:A50)+1)</f>
        <v/>
      </c>
      <c r="B51" s="30"/>
      <c r="C51" s="31"/>
      <c r="D51" s="19"/>
      <c r="E51" s="20"/>
      <c r="F51" s="20"/>
      <c r="G51" s="21"/>
      <c r="H51" s="22"/>
      <c r="I51" s="22"/>
      <c r="J51" s="22"/>
      <c r="K51" s="20"/>
      <c r="L51" s="20"/>
      <c r="M51" s="22"/>
      <c r="N51" s="44"/>
      <c r="O51" s="23" t="str">
        <f t="shared" si="2"/>
        <v/>
      </c>
      <c r="P51" s="13" t="str">
        <f t="shared" si="3"/>
        <v/>
      </c>
    </row>
    <row r="52" spans="1:16" ht="15.75" customHeight="1" x14ac:dyDescent="0.25">
      <c r="A52" s="29" t="str">
        <f>IF(D52="","",MAX($A$8:A51)+1)</f>
        <v/>
      </c>
      <c r="B52" s="30"/>
      <c r="C52" s="31"/>
      <c r="D52" s="19"/>
      <c r="E52" s="20"/>
      <c r="F52" s="20"/>
      <c r="G52" s="21"/>
      <c r="H52" s="22"/>
      <c r="I52" s="22"/>
      <c r="J52" s="22"/>
      <c r="K52" s="20"/>
      <c r="L52" s="20"/>
      <c r="M52" s="22"/>
      <c r="N52" s="44"/>
      <c r="O52" s="23" t="str">
        <f t="shared" si="2"/>
        <v/>
      </c>
      <c r="P52" s="13" t="str">
        <f t="shared" si="3"/>
        <v/>
      </c>
    </row>
    <row r="53" spans="1:16" ht="15.75" customHeight="1" x14ac:dyDescent="0.25">
      <c r="A53" s="29" t="str">
        <f>IF(D53="","",MAX($A$8:A52)+1)</f>
        <v/>
      </c>
      <c r="B53" s="30"/>
      <c r="C53" s="31"/>
      <c r="D53" s="19"/>
      <c r="E53" s="20"/>
      <c r="F53" s="20"/>
      <c r="G53" s="21"/>
      <c r="H53" s="22"/>
      <c r="I53" s="22"/>
      <c r="J53" s="22"/>
      <c r="K53" s="20"/>
      <c r="L53" s="20"/>
      <c r="M53" s="22"/>
      <c r="N53" s="44"/>
      <c r="O53" s="23" t="str">
        <f t="shared" si="2"/>
        <v/>
      </c>
      <c r="P53" s="13" t="str">
        <f t="shared" si="3"/>
        <v/>
      </c>
    </row>
    <row r="54" spans="1:16" ht="15.75" customHeight="1" x14ac:dyDescent="0.25">
      <c r="A54" s="29" t="str">
        <f>IF(D54="","",MAX($A$8:A53)+1)</f>
        <v/>
      </c>
      <c r="B54" s="30"/>
      <c r="C54" s="31"/>
      <c r="D54" s="19"/>
      <c r="E54" s="20"/>
      <c r="F54" s="20"/>
      <c r="G54" s="21"/>
      <c r="H54" s="22"/>
      <c r="I54" s="22"/>
      <c r="J54" s="22"/>
      <c r="K54" s="20"/>
      <c r="L54" s="20"/>
      <c r="M54" s="22"/>
      <c r="N54" s="44"/>
      <c r="O54" s="23" t="str">
        <f t="shared" si="2"/>
        <v/>
      </c>
      <c r="P54" s="13" t="str">
        <f t="shared" si="3"/>
        <v/>
      </c>
    </row>
    <row r="55" spans="1:16" ht="15.75" customHeight="1" x14ac:dyDescent="0.25">
      <c r="A55" s="29" t="str">
        <f>IF(D55="","",MAX($A$8:A54)+1)</f>
        <v/>
      </c>
      <c r="B55" s="30"/>
      <c r="C55" s="31"/>
      <c r="D55" s="19"/>
      <c r="E55" s="20"/>
      <c r="F55" s="20"/>
      <c r="G55" s="21"/>
      <c r="H55" s="22"/>
      <c r="I55" s="22"/>
      <c r="J55" s="22"/>
      <c r="K55" s="20"/>
      <c r="L55" s="20"/>
      <c r="M55" s="22"/>
      <c r="N55" s="44"/>
      <c r="O55" s="23" t="str">
        <f t="shared" si="2"/>
        <v/>
      </c>
      <c r="P55" s="13" t="str">
        <f t="shared" si="3"/>
        <v/>
      </c>
    </row>
    <row r="56" spans="1:16" ht="15.75" customHeight="1" x14ac:dyDescent="0.25">
      <c r="A56" s="29" t="str">
        <f>IF(D56="","",MAX($A$8:A55)+1)</f>
        <v/>
      </c>
      <c r="B56" s="30"/>
      <c r="C56" s="31"/>
      <c r="D56" s="19"/>
      <c r="E56" s="20"/>
      <c r="F56" s="20"/>
      <c r="G56" s="21"/>
      <c r="H56" s="22"/>
      <c r="I56" s="22"/>
      <c r="J56" s="22"/>
      <c r="K56" s="20"/>
      <c r="L56" s="20"/>
      <c r="M56" s="22"/>
      <c r="N56" s="44"/>
      <c r="O56" s="23" t="str">
        <f t="shared" si="2"/>
        <v/>
      </c>
      <c r="P56" s="13" t="str">
        <f t="shared" si="3"/>
        <v/>
      </c>
    </row>
    <row r="57" spans="1:16" ht="15.75" customHeight="1" x14ac:dyDescent="0.25">
      <c r="A57" s="29" t="str">
        <f>IF(D57="","",MAX($A$8:A56)+1)</f>
        <v/>
      </c>
      <c r="B57" s="30"/>
      <c r="C57" s="31"/>
      <c r="D57" s="19"/>
      <c r="E57" s="20"/>
      <c r="F57" s="20"/>
      <c r="G57" s="21"/>
      <c r="H57" s="22"/>
      <c r="I57" s="22"/>
      <c r="J57" s="22"/>
      <c r="K57" s="20"/>
      <c r="L57" s="20"/>
      <c r="M57" s="22"/>
      <c r="N57" s="44"/>
      <c r="O57" s="23" t="str">
        <f t="shared" si="2"/>
        <v/>
      </c>
      <c r="P57" s="13" t="str">
        <f t="shared" si="3"/>
        <v/>
      </c>
    </row>
    <row r="58" spans="1:16" ht="15.75" customHeight="1" x14ac:dyDescent="0.25">
      <c r="A58" s="32"/>
      <c r="B58" s="33"/>
      <c r="C58" s="34"/>
      <c r="D58" s="35"/>
      <c r="E58" s="36"/>
      <c r="F58" s="36"/>
      <c r="G58" s="37"/>
      <c r="H58" s="38"/>
      <c r="I58" s="38"/>
      <c r="J58" s="38"/>
      <c r="K58" s="39"/>
      <c r="L58" s="39"/>
      <c r="M58" s="38"/>
      <c r="N58" s="38"/>
      <c r="O58" s="40"/>
      <c r="P58" s="37"/>
    </row>
    <row r="59" spans="1:16" ht="15.75" x14ac:dyDescent="0.25">
      <c r="C59" s="3"/>
      <c r="D59" s="79" t="str">
        <f>"Tổng kết danh sách có "&amp;COUNT($A$8:A57)&amp;" học sinh "&amp; "("&amp; COUNTIF($E$8:E57,"x")&amp;" nữ)"</f>
        <v>Tổng kết danh sách có 38 học sinh (22 nữ)</v>
      </c>
      <c r="E59" s="79"/>
      <c r="F59" s="79"/>
      <c r="G59" s="79"/>
      <c r="H59" s="79"/>
    </row>
    <row r="60" spans="1:16" ht="15.75" x14ac:dyDescent="0.25">
      <c r="B60" s="8"/>
      <c r="C60" s="8"/>
      <c r="D60" s="10" t="s">
        <v>17</v>
      </c>
      <c r="J60" s="11" t="s">
        <v>6</v>
      </c>
    </row>
    <row r="65" spans="2:10" x14ac:dyDescent="0.25">
      <c r="B65" s="8"/>
      <c r="C65" s="8"/>
      <c r="D65" s="45"/>
      <c r="J65" s="46" t="str">
        <f>'9a1_2021'!J65</f>
        <v>Nguyễn Thanh Hùng</v>
      </c>
    </row>
  </sheetData>
  <sortState ref="B8:Q45">
    <sortCondition ref="O8:O45"/>
    <sortCondition ref="D8:D45"/>
  </sortState>
  <mergeCells count="23">
    <mergeCell ref="A1:D1"/>
    <mergeCell ref="F1:J1"/>
    <mergeCell ref="F2:J2"/>
    <mergeCell ref="F3:J3"/>
    <mergeCell ref="H4:I4"/>
    <mergeCell ref="A6:A7"/>
    <mergeCell ref="B6:B7"/>
    <mergeCell ref="C6:C7"/>
    <mergeCell ref="D6:D7"/>
    <mergeCell ref="E6:E7"/>
    <mergeCell ref="N6:N7"/>
    <mergeCell ref="O6:O7"/>
    <mergeCell ref="P6:P7"/>
    <mergeCell ref="D59:H59"/>
    <mergeCell ref="L5:M5"/>
    <mergeCell ref="F6:F7"/>
    <mergeCell ref="G6:G7"/>
    <mergeCell ref="H6:H7"/>
    <mergeCell ref="I6:I7"/>
    <mergeCell ref="F5:H5"/>
    <mergeCell ref="I5:J5"/>
    <mergeCell ref="J6:J7"/>
    <mergeCell ref="K6:M6"/>
  </mergeCells>
  <pageMargins left="0.78740157480314965" right="0.39370078740157483" top="0.31496062992125984" bottom="0.23622047244094491" header="0.31496062992125984" footer="0.31496062992125984"/>
  <pageSetup paperSize="9" scale="9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showZeros="0" topLeftCell="A31" zoomScale="90" zoomScaleNormal="90" workbookViewId="0">
      <selection activeCell="E12" sqref="E12"/>
    </sheetView>
  </sheetViews>
  <sheetFormatPr defaultColWidth="8.7109375" defaultRowHeight="15" x14ac:dyDescent="0.25"/>
  <cols>
    <col min="1" max="1" width="4.5703125" style="2" customWidth="1"/>
    <col min="2" max="2" width="6.7109375" style="2" customWidth="1"/>
    <col min="3" max="3" width="5.5703125" style="2" customWidth="1"/>
    <col min="4" max="4" width="23.28515625" style="2" customWidth="1"/>
    <col min="5" max="5" width="4" style="2" customWidth="1"/>
    <col min="6" max="6" width="5.7109375" style="2" customWidth="1"/>
    <col min="7" max="7" width="10" style="2" customWidth="1"/>
    <col min="8" max="8" width="9.7109375" style="2" customWidth="1"/>
    <col min="9" max="10" width="18.140625" style="2" customWidth="1"/>
    <col min="11" max="11" width="4.85546875" style="2" customWidth="1"/>
    <col min="12" max="12" width="4.28515625" style="2" customWidth="1"/>
    <col min="13" max="13" width="10.42578125" style="2" customWidth="1"/>
    <col min="14" max="14" width="9.5703125" style="2" customWidth="1"/>
    <col min="15" max="16" width="5.140625" style="2" hidden="1" customWidth="1"/>
    <col min="17" max="16384" width="8.7109375" style="2"/>
  </cols>
  <sheetData>
    <row r="1" spans="1:17" ht="28.5" customHeight="1" x14ac:dyDescent="0.25">
      <c r="A1" s="90" t="s">
        <v>21</v>
      </c>
      <c r="B1" s="91"/>
      <c r="C1" s="91"/>
      <c r="D1" s="91"/>
      <c r="E1" s="1"/>
      <c r="F1" s="101" t="s">
        <v>22</v>
      </c>
      <c r="G1" s="102"/>
      <c r="H1" s="102"/>
      <c r="I1" s="102"/>
      <c r="J1" s="102"/>
      <c r="K1" s="1"/>
      <c r="L1" s="1"/>
      <c r="M1" s="1"/>
    </row>
    <row r="2" spans="1:17" ht="18" customHeight="1" x14ac:dyDescent="0.25">
      <c r="B2" s="41"/>
      <c r="C2" s="3"/>
      <c r="D2" s="3"/>
      <c r="F2" s="105" t="str">
        <f>'9a1_2021'!F2:J2</f>
        <v>Vĩnh Thạnh Trung, ngày  tháng 8 năm 20</v>
      </c>
      <c r="G2" s="105"/>
      <c r="H2" s="105"/>
      <c r="I2" s="105"/>
      <c r="J2" s="105"/>
      <c r="K2" s="3"/>
    </row>
    <row r="3" spans="1:17" ht="15.75" customHeight="1" x14ac:dyDescent="0.25">
      <c r="A3" s="42"/>
      <c r="B3" s="41"/>
      <c r="D3" s="58" t="s">
        <v>1542</v>
      </c>
      <c r="E3" s="5"/>
      <c r="F3" s="87" t="s">
        <v>775</v>
      </c>
      <c r="G3" s="87"/>
      <c r="H3" s="87"/>
      <c r="I3" s="87"/>
      <c r="J3" s="87"/>
      <c r="K3" s="5"/>
      <c r="L3" s="5"/>
      <c r="M3" s="5"/>
    </row>
    <row r="4" spans="1:17" ht="14.25" customHeight="1" x14ac:dyDescent="0.25">
      <c r="A4" s="4"/>
      <c r="E4" s="6"/>
      <c r="F4" s="6"/>
      <c r="G4" s="6"/>
      <c r="H4" s="106" t="str">
        <f>'9a1_2021'!H4:I4</f>
        <v>Năm học: 2020-2021</v>
      </c>
      <c r="I4" s="106"/>
      <c r="J4" s="7"/>
      <c r="K4" s="6"/>
      <c r="L4" s="6"/>
      <c r="M4" s="6"/>
      <c r="O4" s="6"/>
    </row>
    <row r="5" spans="1:17" ht="12" customHeight="1" x14ac:dyDescent="0.25">
      <c r="E5" s="8"/>
      <c r="F5" s="80" t="s">
        <v>7</v>
      </c>
      <c r="G5" s="80"/>
      <c r="H5" s="80"/>
      <c r="I5" s="78" t="s">
        <v>776</v>
      </c>
      <c r="J5" s="78"/>
      <c r="K5" s="8"/>
      <c r="L5" s="99"/>
      <c r="M5" s="100"/>
    </row>
    <row r="6" spans="1:17" ht="21" customHeight="1" x14ac:dyDescent="0.25">
      <c r="A6" s="83" t="s">
        <v>0</v>
      </c>
      <c r="B6" s="83" t="s">
        <v>1</v>
      </c>
      <c r="C6" s="83" t="s">
        <v>2</v>
      </c>
      <c r="D6" s="85" t="s">
        <v>11</v>
      </c>
      <c r="E6" s="81" t="s">
        <v>23</v>
      </c>
      <c r="F6" s="107" t="s">
        <v>1512</v>
      </c>
      <c r="G6" s="94" t="s">
        <v>8</v>
      </c>
      <c r="H6" s="94" t="s">
        <v>12</v>
      </c>
      <c r="I6" s="83" t="s">
        <v>14</v>
      </c>
      <c r="J6" s="83" t="s">
        <v>13</v>
      </c>
      <c r="K6" s="96" t="s">
        <v>3</v>
      </c>
      <c r="L6" s="97"/>
      <c r="M6" s="98"/>
      <c r="N6" s="85" t="s">
        <v>10</v>
      </c>
      <c r="O6" s="85" t="s">
        <v>19</v>
      </c>
      <c r="P6" s="88" t="s">
        <v>18</v>
      </c>
    </row>
    <row r="7" spans="1:17" ht="33.75" customHeight="1" x14ac:dyDescent="0.25">
      <c r="A7" s="84"/>
      <c r="B7" s="84"/>
      <c r="C7" s="84"/>
      <c r="D7" s="86"/>
      <c r="E7" s="82"/>
      <c r="F7" s="108"/>
      <c r="G7" s="95"/>
      <c r="H7" s="95"/>
      <c r="I7" s="84"/>
      <c r="J7" s="84"/>
      <c r="K7" s="24" t="s">
        <v>4</v>
      </c>
      <c r="L7" s="25" t="s">
        <v>5</v>
      </c>
      <c r="M7" s="25" t="s">
        <v>15</v>
      </c>
      <c r="N7" s="86"/>
      <c r="O7" s="86"/>
      <c r="P7" s="89"/>
    </row>
    <row r="8" spans="1:17" ht="15.75" customHeight="1" x14ac:dyDescent="0.25">
      <c r="A8" s="26">
        <f>IF(D8="","",1)</f>
        <v>1</v>
      </c>
      <c r="B8" s="59" t="s">
        <v>777</v>
      </c>
      <c r="C8" s="60">
        <v>0</v>
      </c>
      <c r="D8" s="61" t="s">
        <v>778</v>
      </c>
      <c r="E8" s="62" t="s">
        <v>240</v>
      </c>
      <c r="F8" s="62"/>
      <c r="G8" s="63" t="s">
        <v>779</v>
      </c>
      <c r="H8" s="64" t="s">
        <v>30</v>
      </c>
      <c r="I8" s="64" t="s">
        <v>780</v>
      </c>
      <c r="J8" s="64" t="s">
        <v>781</v>
      </c>
      <c r="K8" s="62">
        <v>290</v>
      </c>
      <c r="L8" s="62">
        <v>12</v>
      </c>
      <c r="M8" s="64" t="s">
        <v>39</v>
      </c>
      <c r="N8" s="43"/>
      <c r="O8" s="18" t="str">
        <f t="shared" ref="O8:O42" si="0">TRIM(RIGHT(SUBSTITUTE(TRIM(D8)," ",REPT(" ",LEN(TRIM(D8)))),LEN(TRIM(D8))))</f>
        <v>Anh</v>
      </c>
      <c r="P8" s="12" t="str">
        <f t="shared" ref="P8:P42" si="1">RIGHT(G8,4)</f>
        <v>2005</v>
      </c>
      <c r="Q8" s="9"/>
    </row>
    <row r="9" spans="1:17" ht="15.75" customHeight="1" x14ac:dyDescent="0.25">
      <c r="A9" s="29">
        <f>IF(D9="","",MAX($A$8:A8)+1)</f>
        <v>2</v>
      </c>
      <c r="B9" s="65" t="s">
        <v>782</v>
      </c>
      <c r="C9" s="66" t="s">
        <v>751</v>
      </c>
      <c r="D9" s="67" t="s">
        <v>783</v>
      </c>
      <c r="E9" s="68" t="s">
        <v>247</v>
      </c>
      <c r="F9" s="68"/>
      <c r="G9" s="69" t="s">
        <v>784</v>
      </c>
      <c r="H9" s="70" t="s">
        <v>30</v>
      </c>
      <c r="I9" s="70" t="s">
        <v>785</v>
      </c>
      <c r="J9" s="70" t="s">
        <v>786</v>
      </c>
      <c r="K9" s="68" t="s">
        <v>787</v>
      </c>
      <c r="L9" s="68" t="s">
        <v>788</v>
      </c>
      <c r="M9" s="70" t="s">
        <v>132</v>
      </c>
      <c r="N9" s="44"/>
      <c r="O9" s="23" t="str">
        <f t="shared" si="0"/>
        <v>Anh</v>
      </c>
      <c r="P9" s="13" t="str">
        <f t="shared" si="1"/>
        <v>2006</v>
      </c>
    </row>
    <row r="10" spans="1:17" ht="15.75" customHeight="1" x14ac:dyDescent="0.25">
      <c r="A10" s="29">
        <f>IF(D10="","",MAX($A$8:A9)+1)</f>
        <v>3</v>
      </c>
      <c r="B10" s="65" t="s">
        <v>797</v>
      </c>
      <c r="C10" s="71" t="s">
        <v>452</v>
      </c>
      <c r="D10" s="72" t="s">
        <v>792</v>
      </c>
      <c r="E10" s="73" t="s">
        <v>240</v>
      </c>
      <c r="F10" s="73"/>
      <c r="G10" s="74" t="s">
        <v>799</v>
      </c>
      <c r="H10" s="75" t="s">
        <v>30</v>
      </c>
      <c r="I10" s="75" t="s">
        <v>800</v>
      </c>
      <c r="J10" s="75" t="s">
        <v>801</v>
      </c>
      <c r="K10" s="73">
        <v>62</v>
      </c>
      <c r="L10" s="73">
        <v>3</v>
      </c>
      <c r="M10" s="75" t="s">
        <v>280</v>
      </c>
      <c r="N10" s="44"/>
      <c r="O10" s="23" t="str">
        <f t="shared" si="0"/>
        <v>Duy</v>
      </c>
      <c r="P10" s="13" t="str">
        <f t="shared" si="1"/>
        <v>2006</v>
      </c>
    </row>
    <row r="11" spans="1:17" ht="15.75" customHeight="1" x14ac:dyDescent="0.25">
      <c r="A11" s="29">
        <f>IF(D11="","",MAX($A$8:A10)+1)</f>
        <v>4</v>
      </c>
      <c r="B11" s="65" t="s">
        <v>790</v>
      </c>
      <c r="C11" s="71" t="s">
        <v>791</v>
      </c>
      <c r="D11" s="72" t="s">
        <v>795</v>
      </c>
      <c r="E11" s="73" t="s">
        <v>247</v>
      </c>
      <c r="F11" s="73"/>
      <c r="G11" s="74" t="s">
        <v>129</v>
      </c>
      <c r="H11" s="75" t="s">
        <v>30</v>
      </c>
      <c r="I11" s="75" t="s">
        <v>793</v>
      </c>
      <c r="J11" s="75" t="s">
        <v>79</v>
      </c>
      <c r="K11" s="73">
        <v>532</v>
      </c>
      <c r="L11" s="73">
        <v>18</v>
      </c>
      <c r="M11" s="75" t="s">
        <v>132</v>
      </c>
      <c r="N11" s="44"/>
      <c r="O11" s="23" t="str">
        <f t="shared" si="0"/>
        <v>Định</v>
      </c>
      <c r="P11" s="13" t="str">
        <f t="shared" si="1"/>
        <v>2006</v>
      </c>
    </row>
    <row r="12" spans="1:17" ht="15.75" customHeight="1" x14ac:dyDescent="0.25">
      <c r="A12" s="29">
        <f>IF(D12="","",MAX($A$8:A11)+1)</f>
        <v>5</v>
      </c>
      <c r="B12" s="65" t="s">
        <v>794</v>
      </c>
      <c r="C12" s="71" t="s">
        <v>634</v>
      </c>
      <c r="D12" s="72" t="s">
        <v>798</v>
      </c>
      <c r="E12" s="73" t="s">
        <v>247</v>
      </c>
      <c r="F12" s="73"/>
      <c r="G12" s="76" t="s">
        <v>458</v>
      </c>
      <c r="H12" s="75" t="s">
        <v>249</v>
      </c>
      <c r="I12" s="75" t="s">
        <v>796</v>
      </c>
      <c r="J12" s="75" t="s">
        <v>1508</v>
      </c>
      <c r="K12" s="73">
        <v>100</v>
      </c>
      <c r="L12" s="73"/>
      <c r="M12" s="75" t="s">
        <v>39</v>
      </c>
      <c r="N12" s="44"/>
      <c r="O12" s="23" t="str">
        <f t="shared" si="0"/>
        <v>Đức</v>
      </c>
      <c r="P12" s="13" t="str">
        <f t="shared" si="1"/>
        <v>2006</v>
      </c>
    </row>
    <row r="13" spans="1:17" ht="15.75" customHeight="1" x14ac:dyDescent="0.25">
      <c r="A13" s="29">
        <f>IF(D13="","",MAX($A$8:A12)+1)</f>
        <v>6</v>
      </c>
      <c r="B13" s="65" t="s">
        <v>802</v>
      </c>
      <c r="C13" s="71" t="s">
        <v>432</v>
      </c>
      <c r="D13" s="72" t="s">
        <v>803</v>
      </c>
      <c r="E13" s="73" t="s">
        <v>247</v>
      </c>
      <c r="F13" s="73"/>
      <c r="G13" s="74" t="s">
        <v>804</v>
      </c>
      <c r="H13" s="75" t="s">
        <v>249</v>
      </c>
      <c r="I13" s="75" t="s">
        <v>805</v>
      </c>
      <c r="J13" s="75" t="s">
        <v>806</v>
      </c>
      <c r="K13" s="73">
        <v>56</v>
      </c>
      <c r="L13" s="73">
        <v>3</v>
      </c>
      <c r="M13" s="75" t="s">
        <v>807</v>
      </c>
      <c r="N13" s="44"/>
      <c r="O13" s="23" t="str">
        <f t="shared" si="0"/>
        <v>Hải</v>
      </c>
      <c r="P13" s="13" t="str">
        <f t="shared" si="1"/>
        <v>2006</v>
      </c>
    </row>
    <row r="14" spans="1:17" ht="15.75" customHeight="1" x14ac:dyDescent="0.25">
      <c r="A14" s="29">
        <f>IF(D14="","",MAX($A$8:A13)+1)</f>
        <v>7</v>
      </c>
      <c r="B14" s="65" t="s">
        <v>808</v>
      </c>
      <c r="C14" s="71" t="s">
        <v>809</v>
      </c>
      <c r="D14" s="72" t="s">
        <v>810</v>
      </c>
      <c r="E14" s="73" t="s">
        <v>240</v>
      </c>
      <c r="F14" s="73"/>
      <c r="G14" s="76" t="s">
        <v>343</v>
      </c>
      <c r="H14" s="75" t="s">
        <v>30</v>
      </c>
      <c r="I14" s="75" t="s">
        <v>199</v>
      </c>
      <c r="J14" s="75" t="s">
        <v>811</v>
      </c>
      <c r="K14" s="73" t="s">
        <v>812</v>
      </c>
      <c r="L14" s="73" t="s">
        <v>813</v>
      </c>
      <c r="M14" s="75" t="s">
        <v>132</v>
      </c>
      <c r="N14" s="44"/>
      <c r="O14" s="23" t="str">
        <f t="shared" si="0"/>
        <v>Hằng</v>
      </c>
      <c r="P14" s="13" t="str">
        <f t="shared" si="1"/>
        <v>2006</v>
      </c>
    </row>
    <row r="15" spans="1:17" ht="15.75" customHeight="1" x14ac:dyDescent="0.25">
      <c r="A15" s="29">
        <f>IF(D15="","",MAX($A$8:A14)+1)</f>
        <v>8</v>
      </c>
      <c r="B15" s="65" t="s">
        <v>814</v>
      </c>
      <c r="C15" s="71">
        <v>0</v>
      </c>
      <c r="D15" s="72" t="s">
        <v>815</v>
      </c>
      <c r="E15" s="73">
        <v>0</v>
      </c>
      <c r="F15" s="73"/>
      <c r="G15" s="76" t="s">
        <v>816</v>
      </c>
      <c r="H15" s="75" t="s">
        <v>30</v>
      </c>
      <c r="I15" s="75" t="s">
        <v>1509</v>
      </c>
      <c r="J15" s="75" t="s">
        <v>817</v>
      </c>
      <c r="K15" s="73">
        <v>189</v>
      </c>
      <c r="L15" s="73">
        <v>6</v>
      </c>
      <c r="M15" s="75" t="s">
        <v>33</v>
      </c>
      <c r="N15" s="44"/>
      <c r="O15" s="23" t="str">
        <f t="shared" si="0"/>
        <v>Hiếu</v>
      </c>
      <c r="P15" s="13" t="str">
        <f t="shared" si="1"/>
        <v>2006</v>
      </c>
    </row>
    <row r="16" spans="1:17" ht="15.75" customHeight="1" x14ac:dyDescent="0.25">
      <c r="A16" s="29">
        <f>IF(D16="","",MAX($A$8:A15)+1)</f>
        <v>9</v>
      </c>
      <c r="B16" s="65" t="s">
        <v>818</v>
      </c>
      <c r="C16" s="71" t="s">
        <v>819</v>
      </c>
      <c r="D16" s="72" t="s">
        <v>820</v>
      </c>
      <c r="E16" s="73" t="s">
        <v>240</v>
      </c>
      <c r="F16" s="73"/>
      <c r="G16" s="76" t="s">
        <v>821</v>
      </c>
      <c r="H16" s="75" t="s">
        <v>30</v>
      </c>
      <c r="I16" s="75" t="s">
        <v>822</v>
      </c>
      <c r="J16" s="75" t="s">
        <v>823</v>
      </c>
      <c r="K16" s="73">
        <v>392</v>
      </c>
      <c r="L16" s="73">
        <v>12</v>
      </c>
      <c r="M16" s="75" t="s">
        <v>33</v>
      </c>
      <c r="N16" s="44"/>
      <c r="O16" s="23" t="str">
        <f t="shared" si="0"/>
        <v>Hồng</v>
      </c>
      <c r="P16" s="13" t="str">
        <f t="shared" si="1"/>
        <v>2006</v>
      </c>
    </row>
    <row r="17" spans="1:16" ht="15.75" customHeight="1" x14ac:dyDescent="0.25">
      <c r="A17" s="29">
        <f>IF(D17="","",MAX($A$8:A16)+1)</f>
        <v>10</v>
      </c>
      <c r="B17" s="65" t="s">
        <v>824</v>
      </c>
      <c r="C17" s="71" t="s">
        <v>825</v>
      </c>
      <c r="D17" s="72" t="s">
        <v>830</v>
      </c>
      <c r="E17" s="73">
        <v>0</v>
      </c>
      <c r="F17" s="73"/>
      <c r="G17" s="76" t="s">
        <v>326</v>
      </c>
      <c r="H17" s="75" t="s">
        <v>30</v>
      </c>
      <c r="I17" s="75" t="s">
        <v>827</v>
      </c>
      <c r="J17" s="75" t="s">
        <v>828</v>
      </c>
      <c r="K17" s="73">
        <v>194</v>
      </c>
      <c r="L17" s="73">
        <v>7</v>
      </c>
      <c r="M17" s="75" t="s">
        <v>33</v>
      </c>
      <c r="N17" s="44"/>
      <c r="O17" s="23" t="str">
        <f t="shared" si="0"/>
        <v>Hưng</v>
      </c>
      <c r="P17" s="13" t="str">
        <f t="shared" si="1"/>
        <v>2006</v>
      </c>
    </row>
    <row r="18" spans="1:16" ht="15.75" customHeight="1" x14ac:dyDescent="0.25">
      <c r="A18" s="29">
        <f>IF(D18="","",MAX($A$8:A17)+1)</f>
        <v>11</v>
      </c>
      <c r="B18" s="65" t="s">
        <v>829</v>
      </c>
      <c r="C18" s="71" t="s">
        <v>57</v>
      </c>
      <c r="D18" s="72" t="s">
        <v>837</v>
      </c>
      <c r="E18" s="73" t="s">
        <v>240</v>
      </c>
      <c r="F18" s="73"/>
      <c r="G18" s="76" t="s">
        <v>831</v>
      </c>
      <c r="H18" s="75" t="s">
        <v>30</v>
      </c>
      <c r="I18" s="75" t="s">
        <v>832</v>
      </c>
      <c r="J18" s="75" t="s">
        <v>833</v>
      </c>
      <c r="K18" s="73" t="s">
        <v>834</v>
      </c>
      <c r="L18" s="73">
        <v>29</v>
      </c>
      <c r="M18" s="75" t="s">
        <v>132</v>
      </c>
      <c r="N18" s="44"/>
      <c r="O18" s="23" t="str">
        <f t="shared" si="0"/>
        <v>Hương</v>
      </c>
      <c r="P18" s="13" t="str">
        <f t="shared" si="1"/>
        <v>2006</v>
      </c>
    </row>
    <row r="19" spans="1:16" ht="15.75" customHeight="1" x14ac:dyDescent="0.25">
      <c r="A19" s="29">
        <f>IF(D19="","",MAX($A$8:A18)+1)</f>
        <v>12</v>
      </c>
      <c r="B19" s="65" t="s">
        <v>835</v>
      </c>
      <c r="C19" s="71" t="s">
        <v>836</v>
      </c>
      <c r="D19" s="72" t="s">
        <v>826</v>
      </c>
      <c r="E19" s="73" t="s">
        <v>240</v>
      </c>
      <c r="F19" s="73"/>
      <c r="G19" s="76" t="s">
        <v>838</v>
      </c>
      <c r="H19" s="75" t="s">
        <v>30</v>
      </c>
      <c r="I19" s="75" t="s">
        <v>839</v>
      </c>
      <c r="J19" s="75" t="s">
        <v>840</v>
      </c>
      <c r="K19" s="73">
        <v>127</v>
      </c>
      <c r="L19" s="73">
        <v>5</v>
      </c>
      <c r="M19" s="75" t="s">
        <v>33</v>
      </c>
      <c r="N19" s="44"/>
      <c r="O19" s="23" t="str">
        <f t="shared" si="0"/>
        <v>Huyền</v>
      </c>
      <c r="P19" s="13" t="str">
        <f t="shared" si="1"/>
        <v>2006</v>
      </c>
    </row>
    <row r="20" spans="1:16" ht="15.75" customHeight="1" x14ac:dyDescent="0.25">
      <c r="A20" s="29">
        <f>IF(D20="","",MAX($A$8:A19)+1)</f>
        <v>13</v>
      </c>
      <c r="B20" s="65" t="s">
        <v>841</v>
      </c>
      <c r="C20" s="71" t="s">
        <v>842</v>
      </c>
      <c r="D20" s="72" t="s">
        <v>843</v>
      </c>
      <c r="E20" s="73">
        <v>0</v>
      </c>
      <c r="F20" s="73"/>
      <c r="G20" s="77" t="s">
        <v>844</v>
      </c>
      <c r="H20" s="75" t="s">
        <v>30</v>
      </c>
      <c r="I20" s="75" t="s">
        <v>845</v>
      </c>
      <c r="J20" s="75" t="s">
        <v>846</v>
      </c>
      <c r="K20" s="73">
        <v>62</v>
      </c>
      <c r="L20" s="73" t="s">
        <v>120</v>
      </c>
      <c r="M20" s="75" t="s">
        <v>532</v>
      </c>
      <c r="N20" s="44"/>
      <c r="O20" s="23" t="str">
        <f t="shared" si="0"/>
        <v>Khoa</v>
      </c>
      <c r="P20" s="13" t="str">
        <f t="shared" si="1"/>
        <v>2006</v>
      </c>
    </row>
    <row r="21" spans="1:16" ht="15.75" customHeight="1" x14ac:dyDescent="0.25">
      <c r="A21" s="29">
        <f>IF(D21="","",MAX($A$8:A20)+1)</f>
        <v>14</v>
      </c>
      <c r="B21" s="65" t="s">
        <v>847</v>
      </c>
      <c r="C21" s="71">
        <v>0</v>
      </c>
      <c r="D21" s="72" t="s">
        <v>1507</v>
      </c>
      <c r="E21" s="73" t="s">
        <v>240</v>
      </c>
      <c r="F21" s="73"/>
      <c r="G21" s="77" t="s">
        <v>169</v>
      </c>
      <c r="H21" s="75" t="s">
        <v>30</v>
      </c>
      <c r="I21" s="75" t="s">
        <v>848</v>
      </c>
      <c r="J21" s="75" t="s">
        <v>849</v>
      </c>
      <c r="K21" s="73">
        <v>245</v>
      </c>
      <c r="L21" s="73">
        <v>8</v>
      </c>
      <c r="M21" s="75" t="s">
        <v>55</v>
      </c>
      <c r="N21" s="44"/>
      <c r="O21" s="23" t="str">
        <f t="shared" si="0"/>
        <v>Kim</v>
      </c>
      <c r="P21" s="13" t="str">
        <f t="shared" si="1"/>
        <v>2006</v>
      </c>
    </row>
    <row r="22" spans="1:16" ht="15.75" customHeight="1" x14ac:dyDescent="0.25">
      <c r="A22" s="29">
        <f>IF(D22="","",MAX($A$8:A21)+1)</f>
        <v>15</v>
      </c>
      <c r="B22" s="65" t="s">
        <v>850</v>
      </c>
      <c r="C22" s="71" t="s">
        <v>851</v>
      </c>
      <c r="D22" s="72" t="s">
        <v>852</v>
      </c>
      <c r="E22" s="73">
        <v>0</v>
      </c>
      <c r="F22" s="73"/>
      <c r="G22" s="74" t="s">
        <v>353</v>
      </c>
      <c r="H22" s="75" t="s">
        <v>30</v>
      </c>
      <c r="I22" s="75" t="s">
        <v>1510</v>
      </c>
      <c r="J22" s="75" t="s">
        <v>853</v>
      </c>
      <c r="K22" s="73">
        <v>207</v>
      </c>
      <c r="L22" s="73">
        <v>7</v>
      </c>
      <c r="M22" s="75" t="s">
        <v>33</v>
      </c>
      <c r="N22" s="44"/>
      <c r="O22" s="23" t="str">
        <f t="shared" si="0"/>
        <v>Lộc</v>
      </c>
      <c r="P22" s="13" t="str">
        <f t="shared" si="1"/>
        <v>2006</v>
      </c>
    </row>
    <row r="23" spans="1:16" ht="15.75" customHeight="1" x14ac:dyDescent="0.25">
      <c r="A23" s="29">
        <f>IF(D23="","",MAX($A$8:A22)+1)</f>
        <v>16</v>
      </c>
      <c r="B23" s="65" t="s">
        <v>854</v>
      </c>
      <c r="C23" s="71" t="s">
        <v>855</v>
      </c>
      <c r="D23" s="72" t="s">
        <v>856</v>
      </c>
      <c r="E23" s="73" t="s">
        <v>240</v>
      </c>
      <c r="F23" s="73"/>
      <c r="G23" s="76" t="s">
        <v>857</v>
      </c>
      <c r="H23" s="75" t="s">
        <v>30</v>
      </c>
      <c r="I23" s="75" t="s">
        <v>1511</v>
      </c>
      <c r="J23" s="75" t="s">
        <v>858</v>
      </c>
      <c r="K23" s="73">
        <v>258</v>
      </c>
      <c r="L23" s="73">
        <v>9</v>
      </c>
      <c r="M23" s="75" t="s">
        <v>859</v>
      </c>
      <c r="N23" s="44"/>
      <c r="O23" s="23" t="str">
        <f t="shared" si="0"/>
        <v>Mai</v>
      </c>
      <c r="P23" s="13" t="str">
        <f t="shared" si="1"/>
        <v>2006</v>
      </c>
    </row>
    <row r="24" spans="1:16" ht="15.75" customHeight="1" x14ac:dyDescent="0.25">
      <c r="A24" s="29">
        <f>IF(D24="","",MAX($A$8:A23)+1)</f>
        <v>17</v>
      </c>
      <c r="B24" s="65" t="s">
        <v>860</v>
      </c>
      <c r="C24" s="71" t="s">
        <v>861</v>
      </c>
      <c r="D24" s="72" t="s">
        <v>862</v>
      </c>
      <c r="E24" s="73" t="s">
        <v>240</v>
      </c>
      <c r="F24" s="73"/>
      <c r="G24" s="76" t="s">
        <v>326</v>
      </c>
      <c r="H24" s="75" t="s">
        <v>30</v>
      </c>
      <c r="I24" s="75" t="s">
        <v>863</v>
      </c>
      <c r="J24" s="75" t="s">
        <v>864</v>
      </c>
      <c r="K24" s="73">
        <v>70</v>
      </c>
      <c r="L24" s="73">
        <v>3</v>
      </c>
      <c r="M24" s="75" t="s">
        <v>33</v>
      </c>
      <c r="N24" s="44"/>
      <c r="O24" s="23" t="str">
        <f t="shared" si="0"/>
        <v>Nghi</v>
      </c>
      <c r="P24" s="13" t="str">
        <f t="shared" si="1"/>
        <v>2006</v>
      </c>
    </row>
    <row r="25" spans="1:16" ht="15.75" customHeight="1" x14ac:dyDescent="0.25">
      <c r="A25" s="29">
        <f>IF(D25="","",MAX($A$8:A24)+1)</f>
        <v>18</v>
      </c>
      <c r="B25" s="65" t="s">
        <v>865</v>
      </c>
      <c r="C25" s="71">
        <v>0</v>
      </c>
      <c r="D25" s="72" t="s">
        <v>640</v>
      </c>
      <c r="E25" s="73" t="s">
        <v>240</v>
      </c>
      <c r="F25" s="73"/>
      <c r="G25" s="76" t="s">
        <v>866</v>
      </c>
      <c r="H25" s="75" t="s">
        <v>30</v>
      </c>
      <c r="I25" s="75" t="s">
        <v>867</v>
      </c>
      <c r="J25" s="75" t="s">
        <v>868</v>
      </c>
      <c r="K25" s="73">
        <v>88</v>
      </c>
      <c r="L25" s="73">
        <v>3</v>
      </c>
      <c r="M25" s="75" t="s">
        <v>33</v>
      </c>
      <c r="N25" s="44"/>
      <c r="O25" s="23" t="str">
        <f t="shared" si="0"/>
        <v>Ngọc</v>
      </c>
      <c r="P25" s="13" t="str">
        <f t="shared" si="1"/>
        <v>2006</v>
      </c>
    </row>
    <row r="26" spans="1:16" ht="15.75" customHeight="1" x14ac:dyDescent="0.25">
      <c r="A26" s="29">
        <f>IF(D26="","",MAX($A$8:A25)+1)</f>
        <v>19</v>
      </c>
      <c r="B26" s="65" t="s">
        <v>869</v>
      </c>
      <c r="C26" s="71">
        <v>0</v>
      </c>
      <c r="D26" s="72" t="s">
        <v>870</v>
      </c>
      <c r="E26" s="73" t="s">
        <v>240</v>
      </c>
      <c r="F26" s="73"/>
      <c r="G26" s="74" t="s">
        <v>871</v>
      </c>
      <c r="H26" s="75" t="s">
        <v>30</v>
      </c>
      <c r="I26" s="75" t="s">
        <v>872</v>
      </c>
      <c r="J26" s="75" t="s">
        <v>873</v>
      </c>
      <c r="K26" s="73">
        <v>188</v>
      </c>
      <c r="L26" s="73">
        <v>7</v>
      </c>
      <c r="M26" s="75" t="s">
        <v>257</v>
      </c>
      <c r="N26" s="44"/>
      <c r="O26" s="23" t="str">
        <f t="shared" si="0"/>
        <v>Như</v>
      </c>
      <c r="P26" s="13" t="str">
        <f t="shared" si="1"/>
        <v>2006</v>
      </c>
    </row>
    <row r="27" spans="1:16" ht="15.75" customHeight="1" x14ac:dyDescent="0.25">
      <c r="A27" s="29">
        <f>IF(D27="","",MAX($A$8:A26)+1)</f>
        <v>20</v>
      </c>
      <c r="B27" s="65" t="s">
        <v>874</v>
      </c>
      <c r="C27" s="71" t="s">
        <v>875</v>
      </c>
      <c r="D27" s="72" t="s">
        <v>876</v>
      </c>
      <c r="E27" s="73" t="s">
        <v>247</v>
      </c>
      <c r="F27" s="73"/>
      <c r="G27" s="77" t="s">
        <v>877</v>
      </c>
      <c r="H27" s="75" t="s">
        <v>30</v>
      </c>
      <c r="I27" s="75" t="s">
        <v>878</v>
      </c>
      <c r="J27" s="75" t="s">
        <v>879</v>
      </c>
      <c r="K27" s="73" t="s">
        <v>880</v>
      </c>
      <c r="L27" s="73" t="s">
        <v>813</v>
      </c>
      <c r="M27" s="75" t="s">
        <v>132</v>
      </c>
      <c r="N27" s="44"/>
      <c r="O27" s="23" t="str">
        <f t="shared" si="0"/>
        <v>Phong</v>
      </c>
      <c r="P27" s="13" t="str">
        <f t="shared" si="1"/>
        <v>2006</v>
      </c>
    </row>
    <row r="28" spans="1:16" ht="15.75" customHeight="1" x14ac:dyDescent="0.25">
      <c r="A28" s="29">
        <f>IF(D28="","",MAX($A$8:A27)+1)</f>
        <v>21</v>
      </c>
      <c r="B28" s="65" t="s">
        <v>881</v>
      </c>
      <c r="C28" s="71">
        <v>0</v>
      </c>
      <c r="D28" s="72" t="s">
        <v>882</v>
      </c>
      <c r="E28" s="73" t="s">
        <v>240</v>
      </c>
      <c r="F28" s="73"/>
      <c r="G28" s="76" t="s">
        <v>883</v>
      </c>
      <c r="H28" s="75" t="s">
        <v>30</v>
      </c>
      <c r="I28" s="75" t="s">
        <v>884</v>
      </c>
      <c r="J28" s="75" t="s">
        <v>885</v>
      </c>
      <c r="K28" s="73">
        <v>441</v>
      </c>
      <c r="L28" s="73">
        <v>15</v>
      </c>
      <c r="M28" s="75" t="s">
        <v>886</v>
      </c>
      <c r="N28" s="44"/>
      <c r="O28" s="23" t="str">
        <f t="shared" si="0"/>
        <v>Phụng</v>
      </c>
      <c r="P28" s="13" t="str">
        <f t="shared" si="1"/>
        <v>2006</v>
      </c>
    </row>
    <row r="29" spans="1:16" ht="15.75" customHeight="1" x14ac:dyDescent="0.25">
      <c r="A29" s="29">
        <f>IF(D29="","",MAX($A$8:A28)+1)</f>
        <v>22</v>
      </c>
      <c r="B29" s="65" t="s">
        <v>887</v>
      </c>
      <c r="C29" s="71">
        <v>0</v>
      </c>
      <c r="D29" s="72" t="s">
        <v>888</v>
      </c>
      <c r="E29" s="73" t="s">
        <v>247</v>
      </c>
      <c r="F29" s="73"/>
      <c r="G29" s="76" t="s">
        <v>889</v>
      </c>
      <c r="H29" s="75" t="s">
        <v>30</v>
      </c>
      <c r="I29" s="75" t="s">
        <v>1513</v>
      </c>
      <c r="J29" s="75" t="s">
        <v>890</v>
      </c>
      <c r="K29" s="73">
        <v>576</v>
      </c>
      <c r="L29" s="73">
        <v>23</v>
      </c>
      <c r="M29" s="75" t="s">
        <v>891</v>
      </c>
      <c r="N29" s="44"/>
      <c r="O29" s="23" t="str">
        <f t="shared" si="0"/>
        <v>Quân</v>
      </c>
      <c r="P29" s="13" t="str">
        <f t="shared" si="1"/>
        <v>2006</v>
      </c>
    </row>
    <row r="30" spans="1:16" ht="15.75" customHeight="1" x14ac:dyDescent="0.25">
      <c r="A30" s="29">
        <f>IF(D30="","",MAX($A$8:A29)+1)</f>
        <v>23</v>
      </c>
      <c r="B30" s="65" t="s">
        <v>892</v>
      </c>
      <c r="C30" s="71">
        <v>0</v>
      </c>
      <c r="D30" s="72" t="s">
        <v>893</v>
      </c>
      <c r="E30" s="73">
        <v>0</v>
      </c>
      <c r="F30" s="73"/>
      <c r="G30" s="76" t="s">
        <v>804</v>
      </c>
      <c r="H30" s="75" t="s">
        <v>30</v>
      </c>
      <c r="I30" s="75" t="s">
        <v>894</v>
      </c>
      <c r="J30" s="75" t="s">
        <v>895</v>
      </c>
      <c r="K30" s="73">
        <v>579</v>
      </c>
      <c r="L30" s="73">
        <v>23</v>
      </c>
      <c r="M30" s="75" t="s">
        <v>807</v>
      </c>
      <c r="N30" s="44"/>
      <c r="O30" s="23" t="str">
        <f t="shared" si="0"/>
        <v>Thắng</v>
      </c>
      <c r="P30" s="13" t="str">
        <f t="shared" si="1"/>
        <v>2006</v>
      </c>
    </row>
    <row r="31" spans="1:16" ht="15.75" customHeight="1" x14ac:dyDescent="0.25">
      <c r="A31" s="29">
        <f>IF(D31="","",MAX($A$8:A30)+1)</f>
        <v>24</v>
      </c>
      <c r="B31" s="65" t="s">
        <v>896</v>
      </c>
      <c r="C31" s="71">
        <v>0</v>
      </c>
      <c r="D31" s="72" t="s">
        <v>897</v>
      </c>
      <c r="E31" s="73">
        <v>0</v>
      </c>
      <c r="F31" s="73"/>
      <c r="G31" s="76" t="s">
        <v>898</v>
      </c>
      <c r="H31" s="75" t="s">
        <v>30</v>
      </c>
      <c r="I31" s="75" t="s">
        <v>899</v>
      </c>
      <c r="J31" s="75" t="s">
        <v>900</v>
      </c>
      <c r="K31" s="73" t="s">
        <v>901</v>
      </c>
      <c r="L31" s="73" t="s">
        <v>902</v>
      </c>
      <c r="M31" s="75" t="s">
        <v>886</v>
      </c>
      <c r="N31" s="44"/>
      <c r="O31" s="23" t="str">
        <f t="shared" si="0"/>
        <v>Thịnh</v>
      </c>
      <c r="P31" s="13" t="str">
        <f t="shared" si="1"/>
        <v>2006</v>
      </c>
    </row>
    <row r="32" spans="1:16" ht="15.75" customHeight="1" x14ac:dyDescent="0.25">
      <c r="A32" s="29">
        <f>IF(D32="","",MAX($A$8:A31)+1)</f>
        <v>25</v>
      </c>
      <c r="B32" s="65" t="s">
        <v>903</v>
      </c>
      <c r="C32" s="71">
        <v>0</v>
      </c>
      <c r="D32" s="72" t="s">
        <v>910</v>
      </c>
      <c r="E32" s="73" t="s">
        <v>240</v>
      </c>
      <c r="F32" s="73"/>
      <c r="G32" s="76" t="s">
        <v>905</v>
      </c>
      <c r="H32" s="75" t="s">
        <v>30</v>
      </c>
      <c r="I32" s="75" t="s">
        <v>906</v>
      </c>
      <c r="J32" s="75" t="s">
        <v>907</v>
      </c>
      <c r="K32" s="73">
        <v>282</v>
      </c>
      <c r="L32" s="73">
        <v>7</v>
      </c>
      <c r="M32" s="75" t="s">
        <v>45</v>
      </c>
      <c r="N32" s="44"/>
      <c r="O32" s="23" t="str">
        <f t="shared" si="0"/>
        <v>Thư</v>
      </c>
      <c r="P32" s="13" t="str">
        <f t="shared" si="1"/>
        <v>2005</v>
      </c>
    </row>
    <row r="33" spans="1:16" ht="15.75" customHeight="1" x14ac:dyDescent="0.25">
      <c r="A33" s="29">
        <f>IF(D33="","",MAX($A$8:A32)+1)</f>
        <v>26</v>
      </c>
      <c r="B33" s="65" t="s">
        <v>908</v>
      </c>
      <c r="C33" s="71" t="s">
        <v>909</v>
      </c>
      <c r="D33" s="72" t="s">
        <v>904</v>
      </c>
      <c r="E33" s="73" t="s">
        <v>240</v>
      </c>
      <c r="F33" s="73"/>
      <c r="G33" s="74" t="s">
        <v>911</v>
      </c>
      <c r="H33" s="75" t="s">
        <v>30</v>
      </c>
      <c r="I33" s="75" t="s">
        <v>912</v>
      </c>
      <c r="J33" s="75" t="s">
        <v>913</v>
      </c>
      <c r="K33" s="73">
        <v>44</v>
      </c>
      <c r="L33" s="73" t="s">
        <v>317</v>
      </c>
      <c r="M33" s="75" t="s">
        <v>914</v>
      </c>
      <c r="N33" s="44"/>
      <c r="O33" s="23" t="str">
        <f t="shared" si="0"/>
        <v>Thùy</v>
      </c>
      <c r="P33" s="13" t="str">
        <f t="shared" si="1"/>
        <v>2006</v>
      </c>
    </row>
    <row r="34" spans="1:16" ht="15.75" customHeight="1" x14ac:dyDescent="0.25">
      <c r="A34" s="29">
        <f>IF(D34="","",MAX($A$8:A33)+1)</f>
        <v>27</v>
      </c>
      <c r="B34" s="65" t="s">
        <v>915</v>
      </c>
      <c r="C34" s="71" t="s">
        <v>534</v>
      </c>
      <c r="D34" s="72" t="s">
        <v>916</v>
      </c>
      <c r="E34" s="73" t="s">
        <v>240</v>
      </c>
      <c r="F34" s="73"/>
      <c r="G34" s="76" t="s">
        <v>433</v>
      </c>
      <c r="H34" s="75" t="s">
        <v>30</v>
      </c>
      <c r="I34" s="75" t="s">
        <v>917</v>
      </c>
      <c r="J34" s="75" t="s">
        <v>918</v>
      </c>
      <c r="K34" s="73">
        <v>99</v>
      </c>
      <c r="L34" s="73">
        <v>3</v>
      </c>
      <c r="M34" s="75" t="s">
        <v>45</v>
      </c>
      <c r="N34" s="44"/>
      <c r="O34" s="23" t="str">
        <f t="shared" si="0"/>
        <v>Tiên</v>
      </c>
      <c r="P34" s="13" t="str">
        <f t="shared" si="1"/>
        <v>2006</v>
      </c>
    </row>
    <row r="35" spans="1:16" ht="15.75" customHeight="1" x14ac:dyDescent="0.25">
      <c r="A35" s="29">
        <f>IF(D35="","",MAX($A$8:A34)+1)</f>
        <v>28</v>
      </c>
      <c r="B35" s="65" t="s">
        <v>919</v>
      </c>
      <c r="C35" s="71">
        <v>0</v>
      </c>
      <c r="D35" s="72" t="s">
        <v>920</v>
      </c>
      <c r="E35" s="73" t="s">
        <v>247</v>
      </c>
      <c r="F35" s="73"/>
      <c r="G35" s="74" t="s">
        <v>727</v>
      </c>
      <c r="H35" s="75" t="s">
        <v>30</v>
      </c>
      <c r="I35" s="75" t="s">
        <v>921</v>
      </c>
      <c r="J35" s="75" t="s">
        <v>137</v>
      </c>
      <c r="K35" s="73">
        <v>12</v>
      </c>
      <c r="L35" s="73">
        <v>1</v>
      </c>
      <c r="M35" s="75" t="s">
        <v>33</v>
      </c>
      <c r="N35" s="44"/>
      <c r="O35" s="23" t="str">
        <f t="shared" si="0"/>
        <v>Toàn</v>
      </c>
      <c r="P35" s="13" t="str">
        <f t="shared" si="1"/>
        <v>2006</v>
      </c>
    </row>
    <row r="36" spans="1:16" ht="15.75" customHeight="1" x14ac:dyDescent="0.25">
      <c r="A36" s="29">
        <f>IF(D36="","",MAX($A$8:A35)+1)</f>
        <v>29</v>
      </c>
      <c r="B36" s="65" t="s">
        <v>922</v>
      </c>
      <c r="C36" s="71">
        <v>0</v>
      </c>
      <c r="D36" s="72" t="s">
        <v>923</v>
      </c>
      <c r="E36" s="73" t="s">
        <v>240</v>
      </c>
      <c r="F36" s="73"/>
      <c r="G36" s="76" t="s">
        <v>924</v>
      </c>
      <c r="H36" s="75" t="s">
        <v>30</v>
      </c>
      <c r="I36" s="75" t="s">
        <v>925</v>
      </c>
      <c r="J36" s="75" t="s">
        <v>926</v>
      </c>
      <c r="K36" s="73">
        <v>93</v>
      </c>
      <c r="L36" s="73">
        <v>3</v>
      </c>
      <c r="M36" s="75" t="s">
        <v>33</v>
      </c>
      <c r="N36" s="44"/>
      <c r="O36" s="23" t="str">
        <f t="shared" si="0"/>
        <v>Trinh</v>
      </c>
      <c r="P36" s="13" t="str">
        <f t="shared" si="1"/>
        <v>2006</v>
      </c>
    </row>
    <row r="37" spans="1:16" ht="15.75" customHeight="1" x14ac:dyDescent="0.25">
      <c r="A37" s="29">
        <f>IF(D37="","",MAX($A$8:A36)+1)</f>
        <v>30</v>
      </c>
      <c r="B37" s="65" t="s">
        <v>927</v>
      </c>
      <c r="C37" s="71">
        <v>0</v>
      </c>
      <c r="D37" s="72" t="s">
        <v>928</v>
      </c>
      <c r="E37" s="73">
        <v>0</v>
      </c>
      <c r="F37" s="73"/>
      <c r="G37" s="76" t="s">
        <v>929</v>
      </c>
      <c r="H37" s="75" t="s">
        <v>30</v>
      </c>
      <c r="I37" s="75" t="s">
        <v>930</v>
      </c>
      <c r="J37" s="75" t="s">
        <v>931</v>
      </c>
      <c r="K37" s="73">
        <v>134</v>
      </c>
      <c r="L37" s="73">
        <v>5</v>
      </c>
      <c r="M37" s="75" t="s">
        <v>280</v>
      </c>
      <c r="N37" s="44"/>
      <c r="O37" s="23" t="str">
        <f t="shared" si="0"/>
        <v>Tuấn</v>
      </c>
      <c r="P37" s="13" t="str">
        <f t="shared" si="1"/>
        <v>2006</v>
      </c>
    </row>
    <row r="38" spans="1:16" ht="15.75" customHeight="1" x14ac:dyDescent="0.25">
      <c r="A38" s="29">
        <f>IF(D38="","",MAX($A$8:A37)+1)</f>
        <v>31</v>
      </c>
      <c r="B38" s="65" t="s">
        <v>932</v>
      </c>
      <c r="C38" s="71">
        <v>0</v>
      </c>
      <c r="D38" s="72" t="s">
        <v>933</v>
      </c>
      <c r="E38" s="73" t="s">
        <v>247</v>
      </c>
      <c r="F38" s="73"/>
      <c r="G38" s="76" t="s">
        <v>934</v>
      </c>
      <c r="H38" s="75" t="s">
        <v>30</v>
      </c>
      <c r="I38" s="75" t="s">
        <v>935</v>
      </c>
      <c r="J38" s="75" t="s">
        <v>936</v>
      </c>
      <c r="K38" s="73">
        <v>551</v>
      </c>
      <c r="L38" s="73">
        <v>19</v>
      </c>
      <c r="M38" s="75" t="s">
        <v>132</v>
      </c>
      <c r="N38" s="44"/>
      <c r="O38" s="23" t="str">
        <f t="shared" si="0"/>
        <v>Vinh</v>
      </c>
      <c r="P38" s="13" t="str">
        <f t="shared" si="1"/>
        <v>2006</v>
      </c>
    </row>
    <row r="39" spans="1:16" ht="15.75" customHeight="1" x14ac:dyDescent="0.25">
      <c r="A39" s="29">
        <f>IF(D39="","",MAX($A$8:A38)+1)</f>
        <v>32</v>
      </c>
      <c r="B39" s="65" t="s">
        <v>937</v>
      </c>
      <c r="C39" s="71" t="s">
        <v>366</v>
      </c>
      <c r="D39" s="72" t="s">
        <v>938</v>
      </c>
      <c r="E39" s="73" t="s">
        <v>247</v>
      </c>
      <c r="F39" s="73"/>
      <c r="G39" s="76" t="s">
        <v>939</v>
      </c>
      <c r="H39" s="75" t="s">
        <v>30</v>
      </c>
      <c r="I39" s="75" t="s">
        <v>940</v>
      </c>
      <c r="J39" s="75" t="s">
        <v>941</v>
      </c>
      <c r="K39" s="73">
        <v>14</v>
      </c>
      <c r="L39" s="73">
        <v>7</v>
      </c>
      <c r="M39" s="75" t="s">
        <v>39</v>
      </c>
      <c r="N39" s="44"/>
      <c r="O39" s="23" t="str">
        <f t="shared" si="0"/>
        <v>Vũ</v>
      </c>
      <c r="P39" s="13" t="str">
        <f t="shared" si="1"/>
        <v>2006</v>
      </c>
    </row>
    <row r="40" spans="1:16" ht="15.75" customHeight="1" x14ac:dyDescent="0.25">
      <c r="A40" s="29">
        <f>IF(D40="","",MAX($A$8:A39)+1)</f>
        <v>33</v>
      </c>
      <c r="B40" s="65" t="s">
        <v>942</v>
      </c>
      <c r="C40" s="71">
        <v>0</v>
      </c>
      <c r="D40" s="72" t="s">
        <v>943</v>
      </c>
      <c r="E40" s="73" t="s">
        <v>240</v>
      </c>
      <c r="F40" s="73"/>
      <c r="G40" s="76" t="s">
        <v>944</v>
      </c>
      <c r="H40" s="75" t="s">
        <v>945</v>
      </c>
      <c r="I40" s="75" t="s">
        <v>928</v>
      </c>
      <c r="J40" s="75" t="s">
        <v>1395</v>
      </c>
      <c r="K40" s="73">
        <v>627</v>
      </c>
      <c r="L40" s="73">
        <v>17</v>
      </c>
      <c r="M40" s="75" t="s">
        <v>45</v>
      </c>
      <c r="N40" s="44"/>
      <c r="O40" s="23" t="str">
        <f t="shared" si="0"/>
        <v>Vy</v>
      </c>
      <c r="P40" s="13" t="str">
        <f t="shared" si="1"/>
        <v>2005</v>
      </c>
    </row>
    <row r="41" spans="1:16" ht="15.75" customHeight="1" x14ac:dyDescent="0.25">
      <c r="A41" s="29">
        <f>IF(D41="","",MAX($A$8:A40)+1)</f>
        <v>34</v>
      </c>
      <c r="B41" s="65" t="s">
        <v>946</v>
      </c>
      <c r="C41" s="71" t="s">
        <v>545</v>
      </c>
      <c r="D41" s="72" t="s">
        <v>947</v>
      </c>
      <c r="E41" s="73" t="s">
        <v>247</v>
      </c>
      <c r="F41" s="73"/>
      <c r="G41" s="77" t="s">
        <v>948</v>
      </c>
      <c r="H41" s="75" t="s">
        <v>30</v>
      </c>
      <c r="I41" s="75" t="s">
        <v>949</v>
      </c>
      <c r="J41" s="75" t="s">
        <v>950</v>
      </c>
      <c r="K41" s="73">
        <v>100</v>
      </c>
      <c r="L41" s="73">
        <v>3</v>
      </c>
      <c r="M41" s="75" t="s">
        <v>45</v>
      </c>
      <c r="N41" s="44"/>
      <c r="O41" s="23" t="str">
        <f t="shared" si="0"/>
        <v>Ý</v>
      </c>
      <c r="P41" s="13" t="str">
        <f t="shared" si="1"/>
        <v>2006</v>
      </c>
    </row>
    <row r="42" spans="1:16" ht="15.75" customHeight="1" x14ac:dyDescent="0.25">
      <c r="A42" s="29">
        <f>IF(D42="","",MAX($A$8:A41)+1)</f>
        <v>35</v>
      </c>
      <c r="B42" s="65" t="s">
        <v>951</v>
      </c>
      <c r="C42" s="71" t="s">
        <v>952</v>
      </c>
      <c r="D42" s="72" t="s">
        <v>953</v>
      </c>
      <c r="E42" s="73" t="s">
        <v>240</v>
      </c>
      <c r="F42" s="73"/>
      <c r="G42" s="76" t="s">
        <v>53</v>
      </c>
      <c r="H42" s="75" t="s">
        <v>30</v>
      </c>
      <c r="I42" s="75" t="s">
        <v>954</v>
      </c>
      <c r="J42" s="75" t="s">
        <v>955</v>
      </c>
      <c r="K42" s="73">
        <v>467</v>
      </c>
      <c r="L42" s="73">
        <v>12</v>
      </c>
      <c r="M42" s="75" t="s">
        <v>45</v>
      </c>
      <c r="N42" s="44"/>
      <c r="O42" s="23" t="str">
        <f t="shared" si="0"/>
        <v>Ý</v>
      </c>
      <c r="P42" s="13" t="str">
        <f t="shared" si="1"/>
        <v>2006</v>
      </c>
    </row>
    <row r="43" spans="1:16" ht="15.75" customHeight="1" x14ac:dyDescent="0.25">
      <c r="A43" s="29" t="str">
        <f>IF(D43="","",MAX($A$8:A42)+1)</f>
        <v/>
      </c>
      <c r="B43" s="30"/>
      <c r="C43" s="31"/>
      <c r="D43" s="19"/>
      <c r="E43" s="20"/>
      <c r="F43" s="20"/>
      <c r="G43" s="21"/>
      <c r="H43" s="22"/>
      <c r="I43" s="22"/>
      <c r="J43" s="22"/>
      <c r="K43" s="20"/>
      <c r="L43" s="20"/>
      <c r="M43" s="22"/>
      <c r="N43" s="44"/>
      <c r="O43" s="23" t="str">
        <f t="shared" ref="O43:O44" si="2">TRIM(RIGHT(SUBSTITUTE(TRIM(D43)," ",REPT(" ",LEN(TRIM(D43)))),LEN(TRIM(D43))))</f>
        <v/>
      </c>
      <c r="P43" s="13" t="str">
        <f t="shared" ref="P43:P44" si="3">RIGHT(G43,4)</f>
        <v/>
      </c>
    </row>
    <row r="44" spans="1:16" ht="15.75" customHeight="1" x14ac:dyDescent="0.25">
      <c r="A44" s="29" t="str">
        <f>IF(D44="","",MAX($A$8:A43)+1)</f>
        <v/>
      </c>
      <c r="B44" s="30"/>
      <c r="C44" s="31"/>
      <c r="D44" s="19"/>
      <c r="E44" s="20"/>
      <c r="F44" s="20"/>
      <c r="G44" s="21"/>
      <c r="H44" s="22"/>
      <c r="I44" s="22"/>
      <c r="J44" s="22"/>
      <c r="K44" s="20"/>
      <c r="L44" s="20"/>
      <c r="M44" s="22"/>
      <c r="N44" s="44"/>
      <c r="O44" s="23" t="str">
        <f t="shared" si="2"/>
        <v/>
      </c>
      <c r="P44" s="13" t="str">
        <f t="shared" si="3"/>
        <v/>
      </c>
    </row>
    <row r="45" spans="1:16" ht="15.75" customHeight="1" x14ac:dyDescent="0.25">
      <c r="A45" s="29" t="str">
        <f>IF(D45="","",MAX($A$8:A44)+1)</f>
        <v/>
      </c>
      <c r="B45" s="30"/>
      <c r="C45" s="31"/>
      <c r="D45" s="19"/>
      <c r="E45" s="20"/>
      <c r="F45" s="20"/>
      <c r="G45" s="21"/>
      <c r="H45" s="22"/>
      <c r="I45" s="22"/>
      <c r="J45" s="22"/>
      <c r="K45" s="20"/>
      <c r="L45" s="20"/>
      <c r="M45" s="22"/>
      <c r="N45" s="44"/>
      <c r="O45" s="23" t="str">
        <f t="shared" ref="O45:O57" si="4">TRIM(RIGHT(SUBSTITUTE(TRIM(D45)," ",REPT(" ",LEN(TRIM(D45)))),LEN(TRIM(D45))))</f>
        <v/>
      </c>
      <c r="P45" s="13" t="str">
        <f t="shared" ref="P45:P57" si="5">RIGHT(G45,4)</f>
        <v/>
      </c>
    </row>
    <row r="46" spans="1:16" ht="15.75" customHeight="1" x14ac:dyDescent="0.25">
      <c r="A46" s="29" t="str">
        <f>IF(D46="","",MAX($A$8:A45)+1)</f>
        <v/>
      </c>
      <c r="B46" s="30"/>
      <c r="C46" s="31"/>
      <c r="D46" s="19"/>
      <c r="E46" s="20"/>
      <c r="F46" s="20"/>
      <c r="G46" s="21"/>
      <c r="H46" s="22"/>
      <c r="I46" s="22"/>
      <c r="J46" s="22"/>
      <c r="K46" s="20"/>
      <c r="L46" s="20"/>
      <c r="M46" s="22"/>
      <c r="N46" s="44"/>
      <c r="O46" s="23" t="str">
        <f t="shared" si="4"/>
        <v/>
      </c>
      <c r="P46" s="13" t="str">
        <f t="shared" si="5"/>
        <v/>
      </c>
    </row>
    <row r="47" spans="1:16" ht="15.75" customHeight="1" x14ac:dyDescent="0.25">
      <c r="A47" s="29" t="str">
        <f>IF(D47="","",MAX($A$8:A46)+1)</f>
        <v/>
      </c>
      <c r="B47" s="30"/>
      <c r="C47" s="31"/>
      <c r="D47" s="19"/>
      <c r="E47" s="20"/>
      <c r="F47" s="20"/>
      <c r="G47" s="21"/>
      <c r="H47" s="22"/>
      <c r="I47" s="22"/>
      <c r="J47" s="22"/>
      <c r="K47" s="20"/>
      <c r="L47" s="20"/>
      <c r="M47" s="22"/>
      <c r="N47" s="44"/>
      <c r="O47" s="23" t="str">
        <f t="shared" si="4"/>
        <v/>
      </c>
      <c r="P47" s="13" t="str">
        <f t="shared" si="5"/>
        <v/>
      </c>
    </row>
    <row r="48" spans="1:16" ht="15.75" customHeight="1" x14ac:dyDescent="0.25">
      <c r="A48" s="29" t="str">
        <f>IF(D48="","",MAX($A$8:A47)+1)</f>
        <v/>
      </c>
      <c r="B48" s="30"/>
      <c r="C48" s="31"/>
      <c r="D48" s="19"/>
      <c r="E48" s="20"/>
      <c r="F48" s="20"/>
      <c r="G48" s="21"/>
      <c r="H48" s="22"/>
      <c r="I48" s="22"/>
      <c r="J48" s="22"/>
      <c r="K48" s="20"/>
      <c r="L48" s="20"/>
      <c r="M48" s="22"/>
      <c r="N48" s="44"/>
      <c r="O48" s="23" t="str">
        <f t="shared" si="4"/>
        <v/>
      </c>
      <c r="P48" s="13" t="str">
        <f t="shared" si="5"/>
        <v/>
      </c>
    </row>
    <row r="49" spans="1:16" ht="15.75" customHeight="1" x14ac:dyDescent="0.25">
      <c r="A49" s="29" t="str">
        <f>IF(D49="","",MAX($A$8:A48)+1)</f>
        <v/>
      </c>
      <c r="B49" s="30"/>
      <c r="C49" s="31"/>
      <c r="D49" s="19"/>
      <c r="E49" s="20"/>
      <c r="F49" s="20"/>
      <c r="G49" s="21"/>
      <c r="H49" s="22"/>
      <c r="I49" s="22"/>
      <c r="J49" s="22"/>
      <c r="K49" s="20"/>
      <c r="L49" s="20"/>
      <c r="M49" s="22"/>
      <c r="N49" s="44"/>
      <c r="O49" s="23" t="str">
        <f t="shared" si="4"/>
        <v/>
      </c>
      <c r="P49" s="13" t="str">
        <f t="shared" si="5"/>
        <v/>
      </c>
    </row>
    <row r="50" spans="1:16" ht="15.75" customHeight="1" x14ac:dyDescent="0.25">
      <c r="A50" s="29" t="str">
        <f>IF(D50="","",MAX($A$8:A49)+1)</f>
        <v/>
      </c>
      <c r="B50" s="30"/>
      <c r="C50" s="31"/>
      <c r="D50" s="19"/>
      <c r="E50" s="20"/>
      <c r="F50" s="20"/>
      <c r="G50" s="21"/>
      <c r="H50" s="22"/>
      <c r="I50" s="22"/>
      <c r="J50" s="22"/>
      <c r="K50" s="20"/>
      <c r="L50" s="20"/>
      <c r="M50" s="22"/>
      <c r="N50" s="44"/>
      <c r="O50" s="23" t="str">
        <f t="shared" si="4"/>
        <v/>
      </c>
      <c r="P50" s="13" t="str">
        <f t="shared" si="5"/>
        <v/>
      </c>
    </row>
    <row r="51" spans="1:16" ht="15.75" customHeight="1" x14ac:dyDescent="0.25">
      <c r="A51" s="29" t="str">
        <f>IF(D51="","",MAX($A$8:A50)+1)</f>
        <v/>
      </c>
      <c r="B51" s="30"/>
      <c r="C51" s="31"/>
      <c r="D51" s="19"/>
      <c r="E51" s="20"/>
      <c r="F51" s="20"/>
      <c r="G51" s="21"/>
      <c r="H51" s="22"/>
      <c r="I51" s="22"/>
      <c r="J51" s="22"/>
      <c r="K51" s="20"/>
      <c r="L51" s="20"/>
      <c r="M51" s="22"/>
      <c r="N51" s="44"/>
      <c r="O51" s="23" t="str">
        <f t="shared" si="4"/>
        <v/>
      </c>
      <c r="P51" s="13" t="str">
        <f t="shared" si="5"/>
        <v/>
      </c>
    </row>
    <row r="52" spans="1:16" ht="15.75" customHeight="1" x14ac:dyDescent="0.25">
      <c r="A52" s="29" t="str">
        <f>IF(D52="","",MAX($A$8:A51)+1)</f>
        <v/>
      </c>
      <c r="B52" s="30"/>
      <c r="C52" s="31"/>
      <c r="D52" s="19"/>
      <c r="E52" s="20"/>
      <c r="F52" s="20"/>
      <c r="G52" s="21"/>
      <c r="H52" s="22"/>
      <c r="I52" s="22"/>
      <c r="J52" s="22"/>
      <c r="K52" s="20"/>
      <c r="L52" s="20"/>
      <c r="M52" s="22"/>
      <c r="N52" s="44"/>
      <c r="O52" s="23" t="str">
        <f t="shared" si="4"/>
        <v/>
      </c>
      <c r="P52" s="13" t="str">
        <f t="shared" si="5"/>
        <v/>
      </c>
    </row>
    <row r="53" spans="1:16" ht="15.75" customHeight="1" x14ac:dyDescent="0.25">
      <c r="A53" s="29" t="str">
        <f>IF(D53="","",MAX($A$8:A52)+1)</f>
        <v/>
      </c>
      <c r="B53" s="30"/>
      <c r="C53" s="31"/>
      <c r="D53" s="19"/>
      <c r="E53" s="20"/>
      <c r="F53" s="20"/>
      <c r="G53" s="21"/>
      <c r="H53" s="22"/>
      <c r="I53" s="22"/>
      <c r="J53" s="22"/>
      <c r="K53" s="20"/>
      <c r="L53" s="20"/>
      <c r="M53" s="22"/>
      <c r="N53" s="44"/>
      <c r="O53" s="23" t="str">
        <f t="shared" si="4"/>
        <v/>
      </c>
      <c r="P53" s="13" t="str">
        <f t="shared" si="5"/>
        <v/>
      </c>
    </row>
    <row r="54" spans="1:16" ht="15.75" customHeight="1" x14ac:dyDescent="0.25">
      <c r="A54" s="29" t="str">
        <f>IF(D54="","",MAX($A$8:A53)+1)</f>
        <v/>
      </c>
      <c r="B54" s="30"/>
      <c r="C54" s="31"/>
      <c r="D54" s="19"/>
      <c r="E54" s="20"/>
      <c r="F54" s="20"/>
      <c r="G54" s="21"/>
      <c r="H54" s="22"/>
      <c r="I54" s="22"/>
      <c r="J54" s="22"/>
      <c r="K54" s="20"/>
      <c r="L54" s="20"/>
      <c r="M54" s="22"/>
      <c r="N54" s="44"/>
      <c r="O54" s="23" t="str">
        <f t="shared" si="4"/>
        <v/>
      </c>
      <c r="P54" s="13" t="str">
        <f t="shared" si="5"/>
        <v/>
      </c>
    </row>
    <row r="55" spans="1:16" ht="15.75" customHeight="1" x14ac:dyDescent="0.25">
      <c r="A55" s="29" t="str">
        <f>IF(D55="","",MAX($A$8:A54)+1)</f>
        <v/>
      </c>
      <c r="B55" s="30"/>
      <c r="C55" s="31"/>
      <c r="D55" s="19"/>
      <c r="E55" s="20"/>
      <c r="F55" s="20"/>
      <c r="G55" s="21"/>
      <c r="H55" s="22"/>
      <c r="I55" s="22"/>
      <c r="J55" s="22"/>
      <c r="K55" s="20"/>
      <c r="L55" s="20"/>
      <c r="M55" s="22"/>
      <c r="N55" s="44"/>
      <c r="O55" s="23" t="str">
        <f t="shared" si="4"/>
        <v/>
      </c>
      <c r="P55" s="13" t="str">
        <f t="shared" si="5"/>
        <v/>
      </c>
    </row>
    <row r="56" spans="1:16" ht="15.75" customHeight="1" x14ac:dyDescent="0.25">
      <c r="A56" s="29" t="str">
        <f>IF(D56="","",MAX($A$8:A55)+1)</f>
        <v/>
      </c>
      <c r="B56" s="30"/>
      <c r="C56" s="31"/>
      <c r="D56" s="19"/>
      <c r="E56" s="20"/>
      <c r="F56" s="20"/>
      <c r="G56" s="21"/>
      <c r="H56" s="22"/>
      <c r="I56" s="22"/>
      <c r="J56" s="22"/>
      <c r="K56" s="20"/>
      <c r="L56" s="20"/>
      <c r="M56" s="22"/>
      <c r="N56" s="44"/>
      <c r="O56" s="23" t="str">
        <f t="shared" si="4"/>
        <v/>
      </c>
      <c r="P56" s="13" t="str">
        <f t="shared" si="5"/>
        <v/>
      </c>
    </row>
    <row r="57" spans="1:16" ht="15.75" customHeight="1" x14ac:dyDescent="0.25">
      <c r="A57" s="29" t="str">
        <f>IF(D57="","",MAX($A$8:A56)+1)</f>
        <v/>
      </c>
      <c r="B57" s="30"/>
      <c r="C57" s="31"/>
      <c r="D57" s="19"/>
      <c r="E57" s="20"/>
      <c r="F57" s="20"/>
      <c r="G57" s="21"/>
      <c r="H57" s="22"/>
      <c r="I57" s="22"/>
      <c r="J57" s="22"/>
      <c r="K57" s="20"/>
      <c r="L57" s="20"/>
      <c r="M57" s="22"/>
      <c r="N57" s="44"/>
      <c r="O57" s="23" t="str">
        <f t="shared" si="4"/>
        <v/>
      </c>
      <c r="P57" s="13" t="str">
        <f t="shared" si="5"/>
        <v/>
      </c>
    </row>
    <row r="58" spans="1:16" ht="15.75" customHeight="1" x14ac:dyDescent="0.25">
      <c r="A58" s="32"/>
      <c r="B58" s="33"/>
      <c r="C58" s="34"/>
      <c r="D58" s="35"/>
      <c r="E58" s="36"/>
      <c r="F58" s="36"/>
      <c r="G58" s="37"/>
      <c r="H58" s="38"/>
      <c r="I58" s="38"/>
      <c r="J58" s="38"/>
      <c r="K58" s="39"/>
      <c r="L58" s="39"/>
      <c r="M58" s="38"/>
      <c r="N58" s="38"/>
      <c r="O58" s="40"/>
      <c r="P58" s="37"/>
    </row>
    <row r="59" spans="1:16" ht="15.75" x14ac:dyDescent="0.25">
      <c r="C59" s="3"/>
      <c r="D59" s="79" t="str">
        <f>"Tổng kết danh sách có "&amp;COUNT($A$8:A57)&amp;" học sinh "&amp; "("&amp; COUNTIF($E$8:E57,"x")&amp;" nữ)"</f>
        <v>Tổng kết danh sách có 35 học sinh (18 nữ)</v>
      </c>
      <c r="E59" s="79"/>
      <c r="F59" s="79"/>
      <c r="G59" s="79"/>
      <c r="H59" s="79"/>
    </row>
    <row r="60" spans="1:16" ht="15.75" x14ac:dyDescent="0.25">
      <c r="B60" s="8"/>
      <c r="C60" s="8"/>
      <c r="D60" s="10" t="s">
        <v>17</v>
      </c>
      <c r="J60" s="11" t="s">
        <v>6</v>
      </c>
    </row>
    <row r="65" spans="2:10" x14ac:dyDescent="0.25">
      <c r="B65" s="8"/>
      <c r="C65" s="8"/>
      <c r="D65" s="45"/>
      <c r="J65" s="46" t="str">
        <f>'9a1_2021'!J65</f>
        <v>Nguyễn Thanh Hùng</v>
      </c>
    </row>
  </sheetData>
  <sortState caseSensitive="1" ref="B8:Q43">
    <sortCondition ref="O8:O43"/>
    <sortCondition ref="D8:D43"/>
  </sortState>
  <mergeCells count="23">
    <mergeCell ref="A1:D1"/>
    <mergeCell ref="F1:J1"/>
    <mergeCell ref="F2:J2"/>
    <mergeCell ref="F3:J3"/>
    <mergeCell ref="H4:I4"/>
    <mergeCell ref="A6:A7"/>
    <mergeCell ref="B6:B7"/>
    <mergeCell ref="C6:C7"/>
    <mergeCell ref="D6:D7"/>
    <mergeCell ref="E6:E7"/>
    <mergeCell ref="N6:N7"/>
    <mergeCell ref="O6:O7"/>
    <mergeCell ref="P6:P7"/>
    <mergeCell ref="D59:H59"/>
    <mergeCell ref="L5:M5"/>
    <mergeCell ref="F6:F7"/>
    <mergeCell ref="G6:G7"/>
    <mergeCell ref="H6:H7"/>
    <mergeCell ref="I6:I7"/>
    <mergeCell ref="F5:H5"/>
    <mergeCell ref="I5:J5"/>
    <mergeCell ref="J6:J7"/>
    <mergeCell ref="K6:M6"/>
  </mergeCells>
  <pageMargins left="0.78740157480314965" right="0.39370078740157483" top="0.31496062992125984" bottom="0.23622047244094491" header="0.31496062992125984" footer="0.31496062992125984"/>
  <pageSetup paperSize="9" scale="9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showZeros="0" topLeftCell="A34" zoomScale="90" zoomScaleNormal="90" workbookViewId="0">
      <selection activeCell="D18" sqref="D18"/>
    </sheetView>
  </sheetViews>
  <sheetFormatPr defaultColWidth="8.7109375" defaultRowHeight="15" x14ac:dyDescent="0.25"/>
  <cols>
    <col min="1" max="1" width="4.5703125" style="2" customWidth="1"/>
    <col min="2" max="2" width="6.7109375" style="2" customWidth="1"/>
    <col min="3" max="3" width="5.5703125" style="2" customWidth="1"/>
    <col min="4" max="4" width="23.28515625" style="2" customWidth="1"/>
    <col min="5" max="5" width="4" style="2" customWidth="1"/>
    <col min="6" max="6" width="5.85546875" style="2" customWidth="1"/>
    <col min="7" max="7" width="10" style="2" customWidth="1"/>
    <col min="8" max="8" width="10.28515625" style="2" customWidth="1"/>
    <col min="9" max="10" width="18.140625" style="2" customWidth="1"/>
    <col min="11" max="11" width="4.85546875" style="2" customWidth="1"/>
    <col min="12" max="12" width="4.28515625" style="2" customWidth="1"/>
    <col min="13" max="13" width="10.42578125" style="2" customWidth="1"/>
    <col min="14" max="14" width="9.5703125" style="2" customWidth="1"/>
    <col min="15" max="16" width="5.140625" style="2" hidden="1" customWidth="1"/>
    <col min="17" max="16384" width="8.7109375" style="2"/>
  </cols>
  <sheetData>
    <row r="1" spans="1:17" ht="28.5" customHeight="1" x14ac:dyDescent="0.25">
      <c r="A1" s="90" t="s">
        <v>21</v>
      </c>
      <c r="B1" s="91"/>
      <c r="C1" s="91"/>
      <c r="D1" s="91"/>
      <c r="E1" s="1"/>
      <c r="F1" s="101" t="s">
        <v>22</v>
      </c>
      <c r="G1" s="102"/>
      <c r="H1" s="102"/>
      <c r="I1" s="102"/>
      <c r="J1" s="102"/>
      <c r="K1" s="1"/>
      <c r="L1" s="1"/>
      <c r="M1" s="1"/>
    </row>
    <row r="2" spans="1:17" ht="18" customHeight="1" x14ac:dyDescent="0.25">
      <c r="B2" s="41"/>
      <c r="C2" s="3"/>
      <c r="D2" s="3"/>
      <c r="F2" s="105" t="str">
        <f>'9a1_2021'!F2:J2</f>
        <v>Vĩnh Thạnh Trung, ngày  tháng 8 năm 20</v>
      </c>
      <c r="G2" s="105"/>
      <c r="H2" s="105"/>
      <c r="I2" s="105"/>
      <c r="J2" s="105"/>
      <c r="K2" s="3"/>
    </row>
    <row r="3" spans="1:17" ht="15.75" customHeight="1" x14ac:dyDescent="0.25">
      <c r="A3" s="42"/>
      <c r="B3" s="41"/>
      <c r="D3" s="58" t="s">
        <v>1542</v>
      </c>
      <c r="E3" s="5"/>
      <c r="F3" s="87" t="s">
        <v>956</v>
      </c>
      <c r="G3" s="87"/>
      <c r="H3" s="87"/>
      <c r="I3" s="87"/>
      <c r="J3" s="87"/>
      <c r="K3" s="5"/>
      <c r="L3" s="5"/>
      <c r="M3" s="5"/>
    </row>
    <row r="4" spans="1:17" ht="14.25" customHeight="1" x14ac:dyDescent="0.25">
      <c r="A4" s="4"/>
      <c r="E4" s="6"/>
      <c r="F4" s="6"/>
      <c r="G4" s="6"/>
      <c r="H4" s="106" t="str">
        <f>'9a1_2021'!H4:I4</f>
        <v>Năm học: 2020-2021</v>
      </c>
      <c r="I4" s="106"/>
      <c r="J4" s="7"/>
      <c r="K4" s="6"/>
      <c r="L4" s="6"/>
      <c r="M4" s="6"/>
      <c r="O4" s="6"/>
    </row>
    <row r="5" spans="1:17" ht="15.75" x14ac:dyDescent="0.25">
      <c r="E5" s="8"/>
      <c r="F5" s="80" t="s">
        <v>7</v>
      </c>
      <c r="G5" s="80"/>
      <c r="H5" s="80"/>
      <c r="I5" s="78" t="s">
        <v>957</v>
      </c>
      <c r="J5" s="78"/>
      <c r="K5" s="8"/>
      <c r="L5" s="99"/>
      <c r="M5" s="100"/>
    </row>
    <row r="6" spans="1:17" ht="21" customHeight="1" x14ac:dyDescent="0.25">
      <c r="A6" s="83" t="s">
        <v>0</v>
      </c>
      <c r="B6" s="83" t="s">
        <v>1</v>
      </c>
      <c r="C6" s="83" t="s">
        <v>2</v>
      </c>
      <c r="D6" s="85" t="s">
        <v>11</v>
      </c>
      <c r="E6" s="81" t="s">
        <v>23</v>
      </c>
      <c r="F6" s="92" t="s">
        <v>16</v>
      </c>
      <c r="G6" s="94" t="s">
        <v>8</v>
      </c>
      <c r="H6" s="85" t="s">
        <v>12</v>
      </c>
      <c r="I6" s="83" t="s">
        <v>14</v>
      </c>
      <c r="J6" s="83" t="s">
        <v>13</v>
      </c>
      <c r="K6" s="96" t="s">
        <v>3</v>
      </c>
      <c r="L6" s="97"/>
      <c r="M6" s="98"/>
      <c r="N6" s="85" t="s">
        <v>10</v>
      </c>
      <c r="O6" s="85" t="s">
        <v>19</v>
      </c>
      <c r="P6" s="88" t="s">
        <v>18</v>
      </c>
    </row>
    <row r="7" spans="1:17" ht="21.75" customHeight="1" x14ac:dyDescent="0.25">
      <c r="A7" s="84"/>
      <c r="B7" s="84"/>
      <c r="C7" s="84"/>
      <c r="D7" s="86"/>
      <c r="E7" s="82"/>
      <c r="F7" s="93"/>
      <c r="G7" s="95"/>
      <c r="H7" s="86"/>
      <c r="I7" s="84"/>
      <c r="J7" s="84"/>
      <c r="K7" s="24" t="s">
        <v>4</v>
      </c>
      <c r="L7" s="25" t="s">
        <v>5</v>
      </c>
      <c r="M7" s="25" t="s">
        <v>15</v>
      </c>
      <c r="N7" s="86"/>
      <c r="O7" s="86"/>
      <c r="P7" s="89"/>
    </row>
    <row r="8" spans="1:17" ht="15.75" customHeight="1" x14ac:dyDescent="0.25">
      <c r="A8" s="26">
        <f>IF(D8="","",1)</f>
        <v>1</v>
      </c>
      <c r="B8" s="27" t="s">
        <v>958</v>
      </c>
      <c r="C8" s="28">
        <v>0</v>
      </c>
      <c r="D8" s="14" t="s">
        <v>959</v>
      </c>
      <c r="E8" s="15">
        <v>0</v>
      </c>
      <c r="F8" s="15"/>
      <c r="G8" s="16" t="s">
        <v>960</v>
      </c>
      <c r="H8" s="17" t="s">
        <v>266</v>
      </c>
      <c r="I8" s="17" t="s">
        <v>961</v>
      </c>
      <c r="J8" s="17" t="s">
        <v>962</v>
      </c>
      <c r="K8" s="15" t="s">
        <v>963</v>
      </c>
      <c r="L8" s="15">
        <v>2</v>
      </c>
      <c r="M8" s="17" t="s">
        <v>33</v>
      </c>
      <c r="N8" s="43"/>
      <c r="O8" s="18" t="str">
        <f t="shared" ref="O8:O43" si="0">TRIM(RIGHT(SUBSTITUTE(TRIM(D8)," ",REPT(" ",LEN(TRIM(D8)))),LEN(TRIM(D8))))</f>
        <v>An</v>
      </c>
      <c r="P8" s="12" t="str">
        <f t="shared" ref="P8:P43" si="1">RIGHT(G8,4)</f>
        <v>2005</v>
      </c>
      <c r="Q8" s="9"/>
    </row>
    <row r="9" spans="1:17" ht="15.75" customHeight="1" x14ac:dyDescent="0.25">
      <c r="A9" s="29">
        <f>IF(D9="","",MAX($A$8:A8)+1)</f>
        <v>2</v>
      </c>
      <c r="B9" s="30" t="s">
        <v>964</v>
      </c>
      <c r="C9" s="31">
        <v>0</v>
      </c>
      <c r="D9" s="19" t="s">
        <v>965</v>
      </c>
      <c r="E9" s="20">
        <v>0</v>
      </c>
      <c r="F9" s="20"/>
      <c r="G9" s="21" t="s">
        <v>72</v>
      </c>
      <c r="H9" s="22" t="s">
        <v>30</v>
      </c>
      <c r="I9" s="22" t="s">
        <v>966</v>
      </c>
      <c r="J9" s="22" t="s">
        <v>773</v>
      </c>
      <c r="K9" s="20" t="s">
        <v>967</v>
      </c>
      <c r="L9" s="20" t="s">
        <v>902</v>
      </c>
      <c r="M9" s="22" t="s">
        <v>108</v>
      </c>
      <c r="N9" s="44"/>
      <c r="O9" s="23" t="str">
        <f t="shared" si="0"/>
        <v>Duẩn</v>
      </c>
      <c r="P9" s="13" t="str">
        <f t="shared" si="1"/>
        <v>2006</v>
      </c>
    </row>
    <row r="10" spans="1:17" ht="15.75" customHeight="1" x14ac:dyDescent="0.25">
      <c r="A10" s="29">
        <f>IF(D10="","",MAX($A$8:A9)+1)</f>
        <v>3</v>
      </c>
      <c r="B10" s="30" t="s">
        <v>968</v>
      </c>
      <c r="C10" s="31">
        <v>0</v>
      </c>
      <c r="D10" s="19" t="s">
        <v>969</v>
      </c>
      <c r="E10" s="20">
        <v>0</v>
      </c>
      <c r="F10" s="20"/>
      <c r="G10" s="21" t="s">
        <v>970</v>
      </c>
      <c r="H10" s="22" t="s">
        <v>30</v>
      </c>
      <c r="I10" s="22" t="s">
        <v>971</v>
      </c>
      <c r="J10" s="22" t="s">
        <v>972</v>
      </c>
      <c r="K10" s="20">
        <v>535</v>
      </c>
      <c r="L10" s="20">
        <v>14</v>
      </c>
      <c r="M10" s="22" t="s">
        <v>45</v>
      </c>
      <c r="N10" s="44"/>
      <c r="O10" s="23" t="str">
        <f t="shared" si="0"/>
        <v>Duy</v>
      </c>
      <c r="P10" s="13" t="str">
        <f t="shared" si="1"/>
        <v>2006</v>
      </c>
    </row>
    <row r="11" spans="1:17" ht="15.75" customHeight="1" x14ac:dyDescent="0.25">
      <c r="A11" s="29">
        <f>IF(D11="","",MAX($A$8:A10)+1)</f>
        <v>4</v>
      </c>
      <c r="B11" s="30" t="s">
        <v>973</v>
      </c>
      <c r="C11" s="31">
        <v>0</v>
      </c>
      <c r="D11" s="19" t="s">
        <v>974</v>
      </c>
      <c r="E11" s="20" t="s">
        <v>240</v>
      </c>
      <c r="F11" s="20"/>
      <c r="G11" s="21" t="s">
        <v>382</v>
      </c>
      <c r="H11" s="22" t="s">
        <v>30</v>
      </c>
      <c r="I11" s="22" t="s">
        <v>975</v>
      </c>
      <c r="J11" s="22" t="s">
        <v>976</v>
      </c>
      <c r="K11" s="20" t="s">
        <v>977</v>
      </c>
      <c r="L11" s="20">
        <v>8</v>
      </c>
      <c r="M11" s="22" t="s">
        <v>132</v>
      </c>
      <c r="N11" s="44"/>
      <c r="O11" s="23" t="str">
        <f t="shared" si="0"/>
        <v>Dương</v>
      </c>
      <c r="P11" s="13" t="str">
        <f t="shared" si="1"/>
        <v>2006</v>
      </c>
    </row>
    <row r="12" spans="1:17" ht="15.75" customHeight="1" x14ac:dyDescent="0.25">
      <c r="A12" s="29">
        <f>IF(D12="","",MAX($A$8:A11)+1)</f>
        <v>5</v>
      </c>
      <c r="B12" s="30" t="s">
        <v>978</v>
      </c>
      <c r="C12" s="31">
        <v>0</v>
      </c>
      <c r="D12" s="19" t="s">
        <v>979</v>
      </c>
      <c r="E12" s="20">
        <v>0</v>
      </c>
      <c r="F12" s="20"/>
      <c r="G12" s="21" t="s">
        <v>980</v>
      </c>
      <c r="H12" s="22" t="s">
        <v>30</v>
      </c>
      <c r="I12" s="22" t="s">
        <v>981</v>
      </c>
      <c r="J12" s="22" t="s">
        <v>982</v>
      </c>
      <c r="K12" s="20" t="s">
        <v>983</v>
      </c>
      <c r="L12" s="20" t="s">
        <v>902</v>
      </c>
      <c r="M12" s="22" t="s">
        <v>984</v>
      </c>
      <c r="N12" s="44"/>
      <c r="O12" s="23" t="str">
        <f t="shared" si="0"/>
        <v>Hải</v>
      </c>
      <c r="P12" s="13" t="str">
        <f t="shared" si="1"/>
        <v>2006</v>
      </c>
    </row>
    <row r="13" spans="1:17" ht="15.75" customHeight="1" x14ac:dyDescent="0.25">
      <c r="A13" s="29">
        <f>IF(D13="","",MAX($A$8:A12)+1)</f>
        <v>6</v>
      </c>
      <c r="B13" s="30" t="s">
        <v>985</v>
      </c>
      <c r="C13" s="31">
        <v>0</v>
      </c>
      <c r="D13" s="19" t="s">
        <v>986</v>
      </c>
      <c r="E13" s="20" t="s">
        <v>240</v>
      </c>
      <c r="F13" s="20"/>
      <c r="G13" s="21" t="s">
        <v>987</v>
      </c>
      <c r="H13" s="22" t="s">
        <v>30</v>
      </c>
      <c r="I13" s="22" t="s">
        <v>988</v>
      </c>
      <c r="J13" s="22" t="s">
        <v>989</v>
      </c>
      <c r="K13" s="20">
        <v>296</v>
      </c>
      <c r="L13" s="20">
        <v>10</v>
      </c>
      <c r="M13" s="22" t="s">
        <v>257</v>
      </c>
      <c r="N13" s="44"/>
      <c r="O13" s="23" t="str">
        <f t="shared" si="0"/>
        <v>Hương</v>
      </c>
      <c r="P13" s="13" t="str">
        <f t="shared" si="1"/>
        <v>2006</v>
      </c>
    </row>
    <row r="14" spans="1:17" ht="15.75" customHeight="1" x14ac:dyDescent="0.25">
      <c r="A14" s="29">
        <f>IF(D14="","",MAX($A$8:A13)+1)</f>
        <v>7</v>
      </c>
      <c r="B14" s="30" t="s">
        <v>990</v>
      </c>
      <c r="C14" s="31">
        <v>0</v>
      </c>
      <c r="D14" s="19" t="s">
        <v>991</v>
      </c>
      <c r="E14" s="20">
        <v>0</v>
      </c>
      <c r="F14" s="20"/>
      <c r="G14" s="21" t="s">
        <v>992</v>
      </c>
      <c r="H14" s="22" t="s">
        <v>30</v>
      </c>
      <c r="I14" s="22" t="s">
        <v>993</v>
      </c>
      <c r="J14" s="22" t="s">
        <v>994</v>
      </c>
      <c r="K14" s="20" t="s">
        <v>995</v>
      </c>
      <c r="L14" s="20" t="s">
        <v>996</v>
      </c>
      <c r="M14" s="22" t="s">
        <v>789</v>
      </c>
      <c r="N14" s="44"/>
      <c r="O14" s="23" t="str">
        <f t="shared" si="0"/>
        <v>Khánh</v>
      </c>
      <c r="P14" s="13" t="str">
        <f t="shared" si="1"/>
        <v>2006</v>
      </c>
    </row>
    <row r="15" spans="1:17" ht="15.75" customHeight="1" x14ac:dyDescent="0.25">
      <c r="A15" s="29">
        <f>IF(D15="","",MAX($A$8:A14)+1)</f>
        <v>8</v>
      </c>
      <c r="B15" s="30" t="s">
        <v>997</v>
      </c>
      <c r="C15" s="31">
        <v>0</v>
      </c>
      <c r="D15" s="19" t="s">
        <v>998</v>
      </c>
      <c r="E15" s="20">
        <v>0</v>
      </c>
      <c r="F15" s="20"/>
      <c r="G15" s="21" t="s">
        <v>999</v>
      </c>
      <c r="H15" s="22" t="s">
        <v>30</v>
      </c>
      <c r="I15" s="22" t="s">
        <v>1000</v>
      </c>
      <c r="J15" s="22" t="s">
        <v>1001</v>
      </c>
      <c r="K15" s="20">
        <v>153</v>
      </c>
      <c r="L15" s="20">
        <v>6</v>
      </c>
      <c r="M15" s="22" t="s">
        <v>1002</v>
      </c>
      <c r="N15" s="44"/>
      <c r="O15" s="23" t="str">
        <f t="shared" si="0"/>
        <v>Khiêm</v>
      </c>
      <c r="P15" s="13" t="str">
        <f t="shared" si="1"/>
        <v>2006</v>
      </c>
    </row>
    <row r="16" spans="1:17" ht="15.75" customHeight="1" x14ac:dyDescent="0.25">
      <c r="A16" s="29">
        <f>IF(D16="","",MAX($A$8:A15)+1)</f>
        <v>9</v>
      </c>
      <c r="B16" s="30" t="s">
        <v>1003</v>
      </c>
      <c r="C16" s="31">
        <v>0</v>
      </c>
      <c r="D16" s="19" t="s">
        <v>1004</v>
      </c>
      <c r="E16" s="20">
        <v>0</v>
      </c>
      <c r="F16" s="20"/>
      <c r="G16" s="21" t="s">
        <v>1005</v>
      </c>
      <c r="H16" s="22" t="s">
        <v>30</v>
      </c>
      <c r="I16" s="22" t="s">
        <v>1006</v>
      </c>
      <c r="J16" s="22" t="s">
        <v>467</v>
      </c>
      <c r="K16" s="20" t="s">
        <v>1007</v>
      </c>
      <c r="L16" s="20" t="s">
        <v>1008</v>
      </c>
      <c r="M16" s="22" t="s">
        <v>305</v>
      </c>
      <c r="N16" s="44"/>
      <c r="O16" s="23" t="str">
        <f t="shared" si="0"/>
        <v>Khôi</v>
      </c>
      <c r="P16" s="13" t="str">
        <f t="shared" si="1"/>
        <v>2006</v>
      </c>
    </row>
    <row r="17" spans="1:16" ht="15.75" customHeight="1" x14ac:dyDescent="0.25">
      <c r="A17" s="29">
        <f>IF(D17="","",MAX($A$8:A16)+1)</f>
        <v>10</v>
      </c>
      <c r="B17" s="30" t="s">
        <v>1009</v>
      </c>
      <c r="C17" s="31">
        <v>0</v>
      </c>
      <c r="D17" s="19" t="s">
        <v>1010</v>
      </c>
      <c r="E17" s="20">
        <v>0</v>
      </c>
      <c r="F17" s="20"/>
      <c r="G17" s="49" t="s">
        <v>1138</v>
      </c>
      <c r="H17" s="22" t="s">
        <v>30</v>
      </c>
      <c r="I17" s="22" t="s">
        <v>199</v>
      </c>
      <c r="J17" s="22" t="s">
        <v>1011</v>
      </c>
      <c r="K17" s="20">
        <v>0</v>
      </c>
      <c r="L17" s="20">
        <v>3</v>
      </c>
      <c r="M17" s="22" t="s">
        <v>1012</v>
      </c>
      <c r="N17" s="44"/>
      <c r="O17" s="23" t="str">
        <f t="shared" si="0"/>
        <v>Lợi</v>
      </c>
      <c r="P17" s="13" t="str">
        <f t="shared" si="1"/>
        <v>2006</v>
      </c>
    </row>
    <row r="18" spans="1:16" ht="15.75" customHeight="1" x14ac:dyDescent="0.25">
      <c r="A18" s="29">
        <f>IF(D18="","",MAX($A$8:A17)+1)</f>
        <v>11</v>
      </c>
      <c r="B18" s="30" t="s">
        <v>937</v>
      </c>
      <c r="C18" s="31">
        <v>0</v>
      </c>
      <c r="D18" s="19" t="s">
        <v>1013</v>
      </c>
      <c r="E18" s="20">
        <v>0</v>
      </c>
      <c r="F18" s="20"/>
      <c r="G18" s="21" t="s">
        <v>135</v>
      </c>
      <c r="H18" s="22" t="s">
        <v>30</v>
      </c>
      <c r="I18" s="22" t="s">
        <v>1014</v>
      </c>
      <c r="J18" s="22" t="s">
        <v>1015</v>
      </c>
      <c r="K18" s="20">
        <v>984</v>
      </c>
      <c r="L18" s="20">
        <v>23</v>
      </c>
      <c r="M18" s="22" t="s">
        <v>1016</v>
      </c>
      <c r="N18" s="44"/>
      <c r="O18" s="23" t="str">
        <f t="shared" si="0"/>
        <v>Lý</v>
      </c>
      <c r="P18" s="13" t="str">
        <f t="shared" si="1"/>
        <v>2006</v>
      </c>
    </row>
    <row r="19" spans="1:16" ht="15.75" customHeight="1" x14ac:dyDescent="0.25">
      <c r="A19" s="29">
        <f>IF(D19="","",MAX($A$8:A18)+1)</f>
        <v>12</v>
      </c>
      <c r="B19" s="30" t="s">
        <v>1017</v>
      </c>
      <c r="C19" s="31">
        <v>0</v>
      </c>
      <c r="D19" s="19" t="s">
        <v>1018</v>
      </c>
      <c r="E19" s="20" t="s">
        <v>240</v>
      </c>
      <c r="F19" s="20"/>
      <c r="G19" s="21" t="s">
        <v>1019</v>
      </c>
      <c r="H19" s="22" t="s">
        <v>30</v>
      </c>
      <c r="I19" s="22" t="s">
        <v>1020</v>
      </c>
      <c r="J19" s="22" t="s">
        <v>1021</v>
      </c>
      <c r="K19" s="20">
        <v>344</v>
      </c>
      <c r="L19" s="20">
        <v>9</v>
      </c>
      <c r="M19" s="22" t="s">
        <v>45</v>
      </c>
      <c r="N19" s="44"/>
      <c r="O19" s="23" t="str">
        <f t="shared" si="0"/>
        <v>Mai</v>
      </c>
      <c r="P19" s="13" t="str">
        <f t="shared" si="1"/>
        <v>2006</v>
      </c>
    </row>
    <row r="20" spans="1:16" ht="15.75" customHeight="1" x14ac:dyDescent="0.25">
      <c r="A20" s="29">
        <f>IF(D20="","",MAX($A$8:A19)+1)</f>
        <v>13</v>
      </c>
      <c r="B20" s="30" t="s">
        <v>1022</v>
      </c>
      <c r="C20" s="31">
        <v>0</v>
      </c>
      <c r="D20" s="19" t="s">
        <v>1023</v>
      </c>
      <c r="E20" s="20">
        <v>0</v>
      </c>
      <c r="F20" s="20"/>
      <c r="G20" s="21" t="s">
        <v>1024</v>
      </c>
      <c r="H20" s="22" t="s">
        <v>30</v>
      </c>
      <c r="I20" s="22" t="s">
        <v>1025</v>
      </c>
      <c r="J20" s="22" t="s">
        <v>1026</v>
      </c>
      <c r="K20" s="20">
        <v>196</v>
      </c>
      <c r="L20" s="20">
        <v>6</v>
      </c>
      <c r="M20" s="22" t="s">
        <v>55</v>
      </c>
      <c r="N20" s="44"/>
      <c r="O20" s="23" t="str">
        <f t="shared" si="0"/>
        <v>Minh</v>
      </c>
      <c r="P20" s="13" t="str">
        <f t="shared" si="1"/>
        <v>2006</v>
      </c>
    </row>
    <row r="21" spans="1:16" ht="15.75" customHeight="1" x14ac:dyDescent="0.25">
      <c r="A21" s="29">
        <f>IF(D21="","",MAX($A$8:A20)+1)</f>
        <v>14</v>
      </c>
      <c r="B21" s="30" t="s">
        <v>1027</v>
      </c>
      <c r="C21" s="31">
        <v>0</v>
      </c>
      <c r="D21" s="19" t="s">
        <v>1028</v>
      </c>
      <c r="E21" s="20" t="s">
        <v>240</v>
      </c>
      <c r="F21" s="20"/>
      <c r="G21" s="21" t="s">
        <v>1029</v>
      </c>
      <c r="H21" s="22" t="s">
        <v>30</v>
      </c>
      <c r="I21" s="22" t="s">
        <v>1030</v>
      </c>
      <c r="J21" s="22" t="s">
        <v>1031</v>
      </c>
      <c r="K21" s="20" t="s">
        <v>1032</v>
      </c>
      <c r="L21" s="20" t="s">
        <v>1033</v>
      </c>
      <c r="M21" s="22" t="s">
        <v>108</v>
      </c>
      <c r="N21" s="44"/>
      <c r="O21" s="23" t="str">
        <f t="shared" si="0"/>
        <v>My</v>
      </c>
      <c r="P21" s="13" t="str">
        <f t="shared" si="1"/>
        <v>2006</v>
      </c>
    </row>
    <row r="22" spans="1:16" ht="15.75" customHeight="1" x14ac:dyDescent="0.25">
      <c r="A22" s="29">
        <f>IF(D22="","",MAX($A$8:A21)+1)</f>
        <v>15</v>
      </c>
      <c r="B22" s="30" t="s">
        <v>1034</v>
      </c>
      <c r="C22" s="31">
        <v>0</v>
      </c>
      <c r="D22" s="19" t="s">
        <v>1035</v>
      </c>
      <c r="E22" s="20">
        <v>0</v>
      </c>
      <c r="F22" s="20"/>
      <c r="G22" s="21" t="s">
        <v>207</v>
      </c>
      <c r="H22" s="22" t="s">
        <v>30</v>
      </c>
      <c r="I22" s="22" t="s">
        <v>1036</v>
      </c>
      <c r="J22" s="22" t="s">
        <v>1037</v>
      </c>
      <c r="K22" s="20" t="s">
        <v>1038</v>
      </c>
      <c r="L22" s="20" t="s">
        <v>1039</v>
      </c>
      <c r="M22" s="22" t="s">
        <v>132</v>
      </c>
      <c r="N22" s="44"/>
      <c r="O22" s="23" t="str">
        <f t="shared" si="0"/>
        <v>Nam</v>
      </c>
      <c r="P22" s="13" t="str">
        <f t="shared" si="1"/>
        <v>2006</v>
      </c>
    </row>
    <row r="23" spans="1:16" ht="15.75" customHeight="1" x14ac:dyDescent="0.25">
      <c r="A23" s="29">
        <f>IF(D23="","",MAX($A$8:A22)+1)</f>
        <v>16</v>
      </c>
      <c r="B23" s="30" t="s">
        <v>1040</v>
      </c>
      <c r="C23" s="31">
        <v>0</v>
      </c>
      <c r="D23" s="19" t="s">
        <v>1041</v>
      </c>
      <c r="E23" s="20">
        <v>0</v>
      </c>
      <c r="F23" s="20"/>
      <c r="G23" s="21" t="s">
        <v>29</v>
      </c>
      <c r="H23" s="22" t="s">
        <v>30</v>
      </c>
      <c r="I23" s="22" t="s">
        <v>1042</v>
      </c>
      <c r="J23" s="22" t="s">
        <v>1043</v>
      </c>
      <c r="K23" s="20">
        <v>13</v>
      </c>
      <c r="L23" s="20">
        <v>1</v>
      </c>
      <c r="M23" s="22" t="s">
        <v>280</v>
      </c>
      <c r="N23" s="44"/>
      <c r="O23" s="23" t="str">
        <f t="shared" si="0"/>
        <v>Nghĩa</v>
      </c>
      <c r="P23" s="13" t="str">
        <f t="shared" si="1"/>
        <v>2006</v>
      </c>
    </row>
    <row r="24" spans="1:16" ht="15.75" customHeight="1" x14ac:dyDescent="0.25">
      <c r="A24" s="29">
        <f>IF(D24="","",MAX($A$8:A23)+1)</f>
        <v>17</v>
      </c>
      <c r="B24" s="30" t="s">
        <v>1044</v>
      </c>
      <c r="C24" s="31">
        <v>0</v>
      </c>
      <c r="D24" s="19" t="s">
        <v>1045</v>
      </c>
      <c r="E24" s="20" t="s">
        <v>240</v>
      </c>
      <c r="F24" s="20"/>
      <c r="G24" s="21" t="s">
        <v>525</v>
      </c>
      <c r="H24" s="22" t="s">
        <v>30</v>
      </c>
      <c r="I24" s="22" t="s">
        <v>1046</v>
      </c>
      <c r="J24" s="22" t="s">
        <v>684</v>
      </c>
      <c r="K24" s="20" t="s">
        <v>1047</v>
      </c>
      <c r="L24" s="20" t="s">
        <v>304</v>
      </c>
      <c r="M24" s="22" t="s">
        <v>1048</v>
      </c>
      <c r="N24" s="44"/>
      <c r="O24" s="23" t="str">
        <f t="shared" si="0"/>
        <v>Nguyên</v>
      </c>
      <c r="P24" s="13" t="str">
        <f t="shared" si="1"/>
        <v>2006</v>
      </c>
    </row>
    <row r="25" spans="1:16" ht="15.75" customHeight="1" x14ac:dyDescent="0.25">
      <c r="A25" s="29">
        <f>IF(D25="","",MAX($A$8:A24)+1)</f>
        <v>18</v>
      </c>
      <c r="B25" s="30" t="s">
        <v>1049</v>
      </c>
      <c r="C25" s="31">
        <v>0</v>
      </c>
      <c r="D25" s="19" t="s">
        <v>1050</v>
      </c>
      <c r="E25" s="20" t="s">
        <v>240</v>
      </c>
      <c r="F25" s="20"/>
      <c r="G25" s="21" t="s">
        <v>1051</v>
      </c>
      <c r="H25" s="22" t="s">
        <v>30</v>
      </c>
      <c r="I25" s="22" t="s">
        <v>1052</v>
      </c>
      <c r="J25" s="22" t="s">
        <v>1053</v>
      </c>
      <c r="K25" s="20">
        <v>599</v>
      </c>
      <c r="L25" s="20">
        <v>24</v>
      </c>
      <c r="M25" s="22" t="s">
        <v>807</v>
      </c>
      <c r="N25" s="44"/>
      <c r="O25" s="23" t="str">
        <f t="shared" si="0"/>
        <v>Nhi</v>
      </c>
      <c r="P25" s="13" t="str">
        <f t="shared" si="1"/>
        <v>2006</v>
      </c>
    </row>
    <row r="26" spans="1:16" ht="15.75" customHeight="1" x14ac:dyDescent="0.25">
      <c r="A26" s="29">
        <f>IF(D26="","",MAX($A$8:A25)+1)</f>
        <v>19</v>
      </c>
      <c r="B26" s="30" t="s">
        <v>1054</v>
      </c>
      <c r="C26" s="31">
        <v>0</v>
      </c>
      <c r="D26" s="19" t="s">
        <v>1055</v>
      </c>
      <c r="E26" s="20" t="s">
        <v>240</v>
      </c>
      <c r="F26" s="20"/>
      <c r="G26" s="21" t="s">
        <v>470</v>
      </c>
      <c r="H26" s="22" t="s">
        <v>30</v>
      </c>
      <c r="I26" s="22" t="s">
        <v>1056</v>
      </c>
      <c r="J26" s="22" t="s">
        <v>1057</v>
      </c>
      <c r="K26" s="20">
        <v>78</v>
      </c>
      <c r="L26" s="20">
        <v>3</v>
      </c>
      <c r="M26" s="22" t="s">
        <v>280</v>
      </c>
      <c r="N26" s="44"/>
      <c r="O26" s="23" t="str">
        <f t="shared" si="0"/>
        <v>Như</v>
      </c>
      <c r="P26" s="13" t="str">
        <f t="shared" si="1"/>
        <v>2006</v>
      </c>
    </row>
    <row r="27" spans="1:16" ht="15.75" customHeight="1" x14ac:dyDescent="0.25">
      <c r="A27" s="29">
        <f>IF(D27="","",MAX($A$8:A26)+1)</f>
        <v>20</v>
      </c>
      <c r="B27" s="30" t="s">
        <v>1058</v>
      </c>
      <c r="C27" s="31">
        <v>0</v>
      </c>
      <c r="D27" s="19" t="s">
        <v>1059</v>
      </c>
      <c r="E27" s="20">
        <v>0</v>
      </c>
      <c r="F27" s="20"/>
      <c r="G27" s="21" t="s">
        <v>1060</v>
      </c>
      <c r="H27" s="22" t="s">
        <v>30</v>
      </c>
      <c r="I27" s="22" t="s">
        <v>1061</v>
      </c>
      <c r="J27" s="22" t="s">
        <v>1062</v>
      </c>
      <c r="K27" s="20">
        <v>596</v>
      </c>
      <c r="L27" s="20">
        <v>23</v>
      </c>
      <c r="M27" s="22" t="s">
        <v>39</v>
      </c>
      <c r="N27" s="44"/>
      <c r="O27" s="23" t="str">
        <f t="shared" si="0"/>
        <v>Nhựt</v>
      </c>
      <c r="P27" s="13" t="str">
        <f t="shared" si="1"/>
        <v>2006</v>
      </c>
    </row>
    <row r="28" spans="1:16" ht="15.75" customHeight="1" x14ac:dyDescent="0.25">
      <c r="A28" s="29">
        <f>IF(D28="","",MAX($A$8:A27)+1)</f>
        <v>21</v>
      </c>
      <c r="B28" s="30" t="s">
        <v>1063</v>
      </c>
      <c r="C28" s="31">
        <v>0</v>
      </c>
      <c r="D28" s="19" t="s">
        <v>1064</v>
      </c>
      <c r="E28" s="20" t="s">
        <v>240</v>
      </c>
      <c r="F28" s="20"/>
      <c r="G28" s="21" t="s">
        <v>1065</v>
      </c>
      <c r="H28" s="22" t="s">
        <v>30</v>
      </c>
      <c r="I28" s="22" t="s">
        <v>247</v>
      </c>
      <c r="J28" s="22" t="s">
        <v>669</v>
      </c>
      <c r="K28" s="20" t="s">
        <v>1066</v>
      </c>
      <c r="L28" s="20" t="s">
        <v>1067</v>
      </c>
      <c r="M28" s="22" t="s">
        <v>305</v>
      </c>
      <c r="N28" s="44"/>
      <c r="O28" s="23" t="str">
        <f t="shared" si="0"/>
        <v>Phương</v>
      </c>
      <c r="P28" s="13" t="str">
        <f t="shared" si="1"/>
        <v>2006</v>
      </c>
    </row>
    <row r="29" spans="1:16" ht="15.75" customHeight="1" x14ac:dyDescent="0.25">
      <c r="A29" s="29">
        <f>IF(D29="","",MAX($A$8:A28)+1)</f>
        <v>22</v>
      </c>
      <c r="B29" s="30" t="s">
        <v>1068</v>
      </c>
      <c r="C29" s="31">
        <v>0</v>
      </c>
      <c r="D29" s="19" t="s">
        <v>1069</v>
      </c>
      <c r="E29" s="20" t="s">
        <v>240</v>
      </c>
      <c r="F29" s="20"/>
      <c r="G29" s="49" t="s">
        <v>1139</v>
      </c>
      <c r="H29" s="22" t="s">
        <v>30</v>
      </c>
      <c r="I29" s="22" t="s">
        <v>1070</v>
      </c>
      <c r="J29" s="22" t="s">
        <v>1071</v>
      </c>
      <c r="K29" s="20" t="s">
        <v>1532</v>
      </c>
      <c r="L29" s="20">
        <v>0</v>
      </c>
      <c r="M29" s="22" t="s">
        <v>45</v>
      </c>
      <c r="N29" s="44"/>
      <c r="O29" s="23" t="str">
        <f t="shared" si="0"/>
        <v>Phương</v>
      </c>
      <c r="P29" s="13" t="str">
        <f t="shared" si="1"/>
        <v>2006</v>
      </c>
    </row>
    <row r="30" spans="1:16" ht="15.75" customHeight="1" x14ac:dyDescent="0.25">
      <c r="A30" s="29">
        <f>IF(D30="","",MAX($A$8:A29)+1)</f>
        <v>23</v>
      </c>
      <c r="B30" s="30" t="s">
        <v>1072</v>
      </c>
      <c r="C30" s="31">
        <v>0</v>
      </c>
      <c r="D30" s="19" t="s">
        <v>1073</v>
      </c>
      <c r="E30" s="20">
        <v>0</v>
      </c>
      <c r="F30" s="20"/>
      <c r="G30" s="21" t="s">
        <v>169</v>
      </c>
      <c r="H30" s="22" t="s">
        <v>30</v>
      </c>
      <c r="I30" s="22" t="s">
        <v>1074</v>
      </c>
      <c r="J30" s="22" t="s">
        <v>1075</v>
      </c>
      <c r="K30" s="20">
        <v>79</v>
      </c>
      <c r="L30" s="20">
        <v>4</v>
      </c>
      <c r="M30" s="22" t="s">
        <v>55</v>
      </c>
      <c r="N30" s="44"/>
      <c r="O30" s="23" t="str">
        <f t="shared" si="0"/>
        <v>Sĩ</v>
      </c>
      <c r="P30" s="13" t="str">
        <f t="shared" si="1"/>
        <v>2006</v>
      </c>
    </row>
    <row r="31" spans="1:16" ht="15.75" customHeight="1" x14ac:dyDescent="0.25">
      <c r="A31" s="29">
        <f>IF(D31="","",MAX($A$8:A30)+1)</f>
        <v>24</v>
      </c>
      <c r="B31" s="30" t="s">
        <v>1076</v>
      </c>
      <c r="C31" s="31">
        <v>0</v>
      </c>
      <c r="D31" s="19" t="s">
        <v>1077</v>
      </c>
      <c r="E31" s="20">
        <v>0</v>
      </c>
      <c r="F31" s="20"/>
      <c r="G31" s="21" t="s">
        <v>461</v>
      </c>
      <c r="H31" s="22" t="s">
        <v>249</v>
      </c>
      <c r="I31" s="22" t="s">
        <v>1078</v>
      </c>
      <c r="J31" s="22" t="s">
        <v>1079</v>
      </c>
      <c r="K31" s="20">
        <v>296</v>
      </c>
      <c r="L31" s="20">
        <v>12</v>
      </c>
      <c r="M31" s="22" t="s">
        <v>39</v>
      </c>
      <c r="N31" s="44"/>
      <c r="O31" s="23" t="str">
        <f t="shared" si="0"/>
        <v>Tân</v>
      </c>
      <c r="P31" s="13" t="str">
        <f t="shared" si="1"/>
        <v>2006</v>
      </c>
    </row>
    <row r="32" spans="1:16" ht="15.75" customHeight="1" x14ac:dyDescent="0.25">
      <c r="A32" s="29">
        <f>IF(D32="","",MAX($A$8:A31)+1)</f>
        <v>25</v>
      </c>
      <c r="B32" s="30" t="s">
        <v>1080</v>
      </c>
      <c r="C32" s="31">
        <v>0</v>
      </c>
      <c r="D32" s="19" t="s">
        <v>1081</v>
      </c>
      <c r="E32" s="20">
        <v>0</v>
      </c>
      <c r="F32" s="20"/>
      <c r="G32" s="21" t="s">
        <v>1082</v>
      </c>
      <c r="H32" s="22" t="s">
        <v>30</v>
      </c>
      <c r="I32" s="22" t="s">
        <v>1083</v>
      </c>
      <c r="J32" s="22" t="s">
        <v>1084</v>
      </c>
      <c r="K32" s="20">
        <v>599</v>
      </c>
      <c r="L32" s="20">
        <v>16</v>
      </c>
      <c r="M32" s="22" t="s">
        <v>45</v>
      </c>
      <c r="N32" s="44"/>
      <c r="O32" s="23" t="str">
        <f t="shared" si="0"/>
        <v>Thái</v>
      </c>
      <c r="P32" s="13" t="str">
        <f t="shared" si="1"/>
        <v>2006</v>
      </c>
    </row>
    <row r="33" spans="1:16" ht="15.75" customHeight="1" x14ac:dyDescent="0.25">
      <c r="A33" s="29">
        <f>IF(D33="","",MAX($A$8:A32)+1)</f>
        <v>26</v>
      </c>
      <c r="B33" s="30" t="s">
        <v>1085</v>
      </c>
      <c r="C33" s="31">
        <v>0</v>
      </c>
      <c r="D33" s="19" t="s">
        <v>179</v>
      </c>
      <c r="E33" s="20">
        <v>0</v>
      </c>
      <c r="F33" s="20"/>
      <c r="G33" s="21" t="s">
        <v>1086</v>
      </c>
      <c r="H33" s="22" t="s">
        <v>30</v>
      </c>
      <c r="I33" s="22" t="s">
        <v>1087</v>
      </c>
      <c r="J33" s="22" t="s">
        <v>1088</v>
      </c>
      <c r="K33" s="20">
        <v>659</v>
      </c>
      <c r="L33" s="20">
        <v>22</v>
      </c>
      <c r="M33" s="22" t="s">
        <v>132</v>
      </c>
      <c r="N33" s="44"/>
      <c r="O33" s="23" t="str">
        <f t="shared" si="0"/>
        <v>Thái</v>
      </c>
      <c r="P33" s="13" t="str">
        <f t="shared" si="1"/>
        <v>2005</v>
      </c>
    </row>
    <row r="34" spans="1:16" ht="15.75" customHeight="1" x14ac:dyDescent="0.25">
      <c r="A34" s="29">
        <f>IF(D34="","",MAX($A$8:A33)+1)</f>
        <v>27</v>
      </c>
      <c r="B34" s="30" t="s">
        <v>1089</v>
      </c>
      <c r="C34" s="31">
        <v>0</v>
      </c>
      <c r="D34" s="19" t="s">
        <v>1090</v>
      </c>
      <c r="E34" s="20">
        <v>0</v>
      </c>
      <c r="F34" s="20"/>
      <c r="G34" s="21" t="s">
        <v>1091</v>
      </c>
      <c r="H34" s="22" t="s">
        <v>30</v>
      </c>
      <c r="I34" s="22" t="s">
        <v>1092</v>
      </c>
      <c r="J34" s="22" t="s">
        <v>1093</v>
      </c>
      <c r="K34" s="20" t="s">
        <v>1094</v>
      </c>
      <c r="L34" s="20" t="s">
        <v>1095</v>
      </c>
      <c r="M34" s="22" t="s">
        <v>132</v>
      </c>
      <c r="N34" s="44"/>
      <c r="O34" s="23" t="str">
        <f t="shared" si="0"/>
        <v>Thịnh</v>
      </c>
      <c r="P34" s="13" t="str">
        <f t="shared" si="1"/>
        <v>2006</v>
      </c>
    </row>
    <row r="35" spans="1:16" ht="15.75" customHeight="1" x14ac:dyDescent="0.25">
      <c r="A35" s="29">
        <f>IF(D35="","",MAX($A$8:A34)+1)</f>
        <v>28</v>
      </c>
      <c r="B35" s="30" t="s">
        <v>1096</v>
      </c>
      <c r="C35" s="31">
        <v>0</v>
      </c>
      <c r="D35" s="19" t="s">
        <v>1097</v>
      </c>
      <c r="E35" s="20" t="s">
        <v>240</v>
      </c>
      <c r="F35" s="20"/>
      <c r="G35" s="21" t="s">
        <v>1098</v>
      </c>
      <c r="H35" s="22" t="s">
        <v>30</v>
      </c>
      <c r="I35" s="22" t="s">
        <v>1099</v>
      </c>
      <c r="J35" s="22" t="s">
        <v>1100</v>
      </c>
      <c r="K35" s="20">
        <v>587</v>
      </c>
      <c r="L35" s="20">
        <v>2</v>
      </c>
      <c r="M35" s="22" t="s">
        <v>1012</v>
      </c>
      <c r="N35" s="44"/>
      <c r="O35" s="23" t="str">
        <f t="shared" si="0"/>
        <v>Thư</v>
      </c>
      <c r="P35" s="13" t="str">
        <f t="shared" si="1"/>
        <v>2006</v>
      </c>
    </row>
    <row r="36" spans="1:16" ht="15.75" customHeight="1" x14ac:dyDescent="0.25">
      <c r="A36" s="29">
        <f>IF(D36="","",MAX($A$8:A35)+1)</f>
        <v>29</v>
      </c>
      <c r="B36" s="30" t="s">
        <v>1101</v>
      </c>
      <c r="C36" s="31">
        <v>0</v>
      </c>
      <c r="D36" s="19" t="s">
        <v>1102</v>
      </c>
      <c r="E36" s="20" t="s">
        <v>240</v>
      </c>
      <c r="F36" s="20"/>
      <c r="G36" s="21" t="s">
        <v>1103</v>
      </c>
      <c r="H36" s="22" t="s">
        <v>30</v>
      </c>
      <c r="I36" s="22" t="s">
        <v>1104</v>
      </c>
      <c r="J36" s="22" t="s">
        <v>1105</v>
      </c>
      <c r="K36" s="20">
        <v>207</v>
      </c>
      <c r="L36" s="20">
        <v>9</v>
      </c>
      <c r="M36" s="22" t="s">
        <v>195</v>
      </c>
      <c r="N36" s="44"/>
      <c r="O36" s="23" t="str">
        <f t="shared" si="0"/>
        <v>Thùy</v>
      </c>
      <c r="P36" s="13" t="str">
        <f t="shared" si="1"/>
        <v>2006</v>
      </c>
    </row>
    <row r="37" spans="1:16" ht="15.75" customHeight="1" x14ac:dyDescent="0.25">
      <c r="A37" s="29">
        <f>IF(D37="","",MAX($A$8:A36)+1)</f>
        <v>30</v>
      </c>
      <c r="B37" s="30" t="s">
        <v>1107</v>
      </c>
      <c r="C37" s="31">
        <v>0</v>
      </c>
      <c r="D37" s="19" t="s">
        <v>1108</v>
      </c>
      <c r="E37" s="20" t="s">
        <v>240</v>
      </c>
      <c r="F37" s="20"/>
      <c r="G37" s="21" t="s">
        <v>1109</v>
      </c>
      <c r="H37" s="22" t="s">
        <v>30</v>
      </c>
      <c r="I37" s="22" t="s">
        <v>1110</v>
      </c>
      <c r="J37" s="22" t="s">
        <v>1111</v>
      </c>
      <c r="K37" s="20">
        <v>129</v>
      </c>
      <c r="L37" s="20">
        <v>3</v>
      </c>
      <c r="M37" s="22" t="s">
        <v>1012</v>
      </c>
      <c r="N37" s="44"/>
      <c r="O37" s="23" t="str">
        <f t="shared" si="0"/>
        <v>Trúc</v>
      </c>
      <c r="P37" s="13" t="str">
        <f t="shared" si="1"/>
        <v>2006</v>
      </c>
    </row>
    <row r="38" spans="1:16" ht="15.75" customHeight="1" x14ac:dyDescent="0.25">
      <c r="A38" s="29">
        <f>IF(D38="","",MAX($A$8:A37)+1)</f>
        <v>31</v>
      </c>
      <c r="B38" s="30" t="s">
        <v>1112</v>
      </c>
      <c r="C38" s="31" t="s">
        <v>496</v>
      </c>
      <c r="D38" s="19" t="s">
        <v>1113</v>
      </c>
      <c r="E38" s="20" t="s">
        <v>240</v>
      </c>
      <c r="F38" s="20"/>
      <c r="G38" s="21" t="s">
        <v>596</v>
      </c>
      <c r="H38" s="22" t="s">
        <v>1114</v>
      </c>
      <c r="I38" s="22" t="s">
        <v>1115</v>
      </c>
      <c r="J38" s="22" t="s">
        <v>1116</v>
      </c>
      <c r="K38" s="20">
        <v>251</v>
      </c>
      <c r="L38" s="20">
        <v>8</v>
      </c>
      <c r="M38" s="22" t="s">
        <v>55</v>
      </c>
      <c r="N38" s="44"/>
      <c r="O38" s="23" t="str">
        <f t="shared" si="0"/>
        <v>Tường</v>
      </c>
      <c r="P38" s="13" t="str">
        <f t="shared" si="1"/>
        <v>2006</v>
      </c>
    </row>
    <row r="39" spans="1:16" ht="15.75" customHeight="1" x14ac:dyDescent="0.25">
      <c r="A39" s="29">
        <f>IF(D39="","",MAX($A$8:A38)+1)</f>
        <v>32</v>
      </c>
      <c r="B39" s="30" t="s">
        <v>1117</v>
      </c>
      <c r="C39" s="31">
        <v>0</v>
      </c>
      <c r="D39" s="19" t="s">
        <v>1118</v>
      </c>
      <c r="E39" s="20" t="s">
        <v>240</v>
      </c>
      <c r="F39" s="20"/>
      <c r="G39" s="21" t="s">
        <v>682</v>
      </c>
      <c r="H39" s="22" t="s">
        <v>30</v>
      </c>
      <c r="I39" s="22" t="s">
        <v>1119</v>
      </c>
      <c r="J39" s="22" t="s">
        <v>1120</v>
      </c>
      <c r="K39" s="20">
        <v>234</v>
      </c>
      <c r="L39" s="20">
        <v>11</v>
      </c>
      <c r="M39" s="22" t="s">
        <v>33</v>
      </c>
      <c r="N39" s="44"/>
      <c r="O39" s="23" t="str">
        <f t="shared" si="0"/>
        <v>Vi</v>
      </c>
      <c r="P39" s="13" t="str">
        <f t="shared" si="1"/>
        <v>2006</v>
      </c>
    </row>
    <row r="40" spans="1:16" ht="15.75" customHeight="1" x14ac:dyDescent="0.25">
      <c r="A40" s="29">
        <f>IF(D40="","",MAX($A$8:A39)+1)</f>
        <v>33</v>
      </c>
      <c r="B40" s="30" t="s">
        <v>1121</v>
      </c>
      <c r="C40" s="31" t="s">
        <v>1122</v>
      </c>
      <c r="D40" s="19" t="s">
        <v>1123</v>
      </c>
      <c r="E40" s="20">
        <v>0</v>
      </c>
      <c r="F40" s="20"/>
      <c r="G40" s="21" t="s">
        <v>1124</v>
      </c>
      <c r="H40" s="22" t="s">
        <v>1114</v>
      </c>
      <c r="I40" s="22" t="s">
        <v>1125</v>
      </c>
      <c r="J40" s="22" t="s">
        <v>1126</v>
      </c>
      <c r="K40" s="20">
        <v>238</v>
      </c>
      <c r="L40" s="20">
        <v>8</v>
      </c>
      <c r="M40" s="22" t="s">
        <v>55</v>
      </c>
      <c r="N40" s="44"/>
      <c r="O40" s="23" t="str">
        <f t="shared" si="0"/>
        <v>Vinh</v>
      </c>
      <c r="P40" s="13" t="str">
        <f t="shared" si="1"/>
        <v>2006</v>
      </c>
    </row>
    <row r="41" spans="1:16" ht="15.75" customHeight="1" x14ac:dyDescent="0.25">
      <c r="A41" s="29">
        <f>IF(D41="","",MAX($A$8:A40)+1)</f>
        <v>34</v>
      </c>
      <c r="B41" s="30" t="s">
        <v>1127</v>
      </c>
      <c r="C41" s="31">
        <v>0</v>
      </c>
      <c r="D41" s="19" t="s">
        <v>1128</v>
      </c>
      <c r="E41" s="20" t="s">
        <v>240</v>
      </c>
      <c r="F41" s="20"/>
      <c r="G41" s="49" t="s">
        <v>1140</v>
      </c>
      <c r="H41" s="22" t="s">
        <v>30</v>
      </c>
      <c r="I41" s="22" t="s">
        <v>1129</v>
      </c>
      <c r="J41" s="22" t="s">
        <v>1130</v>
      </c>
      <c r="K41" s="20">
        <v>324</v>
      </c>
      <c r="L41" s="20">
        <v>9</v>
      </c>
      <c r="M41" s="22" t="s">
        <v>1131</v>
      </c>
      <c r="N41" s="44"/>
      <c r="O41" s="23" t="str">
        <f t="shared" si="0"/>
        <v>Xuân</v>
      </c>
      <c r="P41" s="13" t="str">
        <f t="shared" si="1"/>
        <v>2006</v>
      </c>
    </row>
    <row r="42" spans="1:16" ht="15.75" customHeight="1" x14ac:dyDescent="0.25">
      <c r="A42" s="29">
        <f>IF(D42="","",MAX($A$8:A41)+1)</f>
        <v>35</v>
      </c>
      <c r="B42" s="30" t="s">
        <v>1132</v>
      </c>
      <c r="C42" s="31" t="s">
        <v>479</v>
      </c>
      <c r="D42" s="19" t="s">
        <v>1133</v>
      </c>
      <c r="E42" s="20" t="s">
        <v>240</v>
      </c>
      <c r="F42" s="20"/>
      <c r="G42" s="21" t="s">
        <v>1134</v>
      </c>
      <c r="H42" s="22" t="s">
        <v>1114</v>
      </c>
      <c r="I42" s="22" t="s">
        <v>1135</v>
      </c>
      <c r="J42" s="22" t="s">
        <v>1136</v>
      </c>
      <c r="K42" s="20">
        <v>162</v>
      </c>
      <c r="L42" s="20">
        <v>7</v>
      </c>
      <c r="M42" s="22" t="s">
        <v>1137</v>
      </c>
      <c r="N42" s="44"/>
      <c r="O42" s="23" t="str">
        <f t="shared" si="0"/>
        <v>Yến</v>
      </c>
      <c r="P42" s="13" t="str">
        <f t="shared" si="1"/>
        <v>2006</v>
      </c>
    </row>
    <row r="43" spans="1:16" ht="15.75" customHeight="1" x14ac:dyDescent="0.25">
      <c r="A43" s="29" t="str">
        <f>IF(D43="","",MAX($A$8:A42)+1)</f>
        <v/>
      </c>
      <c r="B43" s="30"/>
      <c r="C43" s="31"/>
      <c r="D43" s="19"/>
      <c r="E43" s="20"/>
      <c r="F43" s="20"/>
      <c r="G43" s="21"/>
      <c r="H43" s="22"/>
      <c r="I43" s="22"/>
      <c r="J43" s="22"/>
      <c r="K43" s="20"/>
      <c r="L43" s="20"/>
      <c r="M43" s="22"/>
      <c r="N43" s="44"/>
      <c r="O43" s="23" t="str">
        <f t="shared" si="0"/>
        <v/>
      </c>
      <c r="P43" s="13" t="str">
        <f t="shared" si="1"/>
        <v/>
      </c>
    </row>
    <row r="44" spans="1:16" ht="15.75" customHeight="1" x14ac:dyDescent="0.25">
      <c r="A44" s="29" t="str">
        <f>IF(D44="","",MAX($A$8:A43)+1)</f>
        <v/>
      </c>
      <c r="B44" s="30"/>
      <c r="C44" s="31"/>
      <c r="D44" s="19"/>
      <c r="E44" s="20"/>
      <c r="F44" s="20"/>
      <c r="G44" s="21"/>
      <c r="H44" s="22"/>
      <c r="I44" s="22"/>
      <c r="J44" s="22"/>
      <c r="K44" s="20"/>
      <c r="L44" s="20"/>
      <c r="M44" s="22"/>
      <c r="N44" s="44"/>
      <c r="O44" s="23" t="str">
        <f t="shared" ref="O44:O57" si="2">TRIM(RIGHT(SUBSTITUTE(TRIM(D44)," ",REPT(" ",LEN(TRIM(D44)))),LEN(TRIM(D44))))</f>
        <v/>
      </c>
      <c r="P44" s="13" t="str">
        <f t="shared" ref="P44:P57" si="3">RIGHT(G44,4)</f>
        <v/>
      </c>
    </row>
    <row r="45" spans="1:16" ht="15.75" customHeight="1" x14ac:dyDescent="0.25">
      <c r="A45" s="29" t="str">
        <f>IF(D45="","",MAX($A$8:A44)+1)</f>
        <v/>
      </c>
      <c r="B45" s="30"/>
      <c r="C45" s="31"/>
      <c r="D45" s="19"/>
      <c r="E45" s="20"/>
      <c r="F45" s="20"/>
      <c r="G45" s="21"/>
      <c r="H45" s="22"/>
      <c r="I45" s="22"/>
      <c r="J45" s="22"/>
      <c r="K45" s="20"/>
      <c r="L45" s="20"/>
      <c r="M45" s="22"/>
      <c r="N45" s="44"/>
      <c r="O45" s="23" t="str">
        <f t="shared" si="2"/>
        <v/>
      </c>
      <c r="P45" s="13" t="str">
        <f t="shared" si="3"/>
        <v/>
      </c>
    </row>
    <row r="46" spans="1:16" ht="15.75" customHeight="1" x14ac:dyDescent="0.25">
      <c r="A46" s="29" t="str">
        <f>IF(D46="","",MAX($A$8:A45)+1)</f>
        <v/>
      </c>
      <c r="B46" s="30"/>
      <c r="C46" s="31"/>
      <c r="D46" s="19"/>
      <c r="E46" s="20"/>
      <c r="F46" s="20"/>
      <c r="G46" s="21"/>
      <c r="H46" s="22"/>
      <c r="I46" s="22"/>
      <c r="J46" s="22"/>
      <c r="K46" s="20"/>
      <c r="L46" s="20"/>
      <c r="M46" s="22"/>
      <c r="N46" s="44"/>
      <c r="O46" s="23" t="str">
        <f t="shared" si="2"/>
        <v/>
      </c>
      <c r="P46" s="13" t="str">
        <f t="shared" si="3"/>
        <v/>
      </c>
    </row>
    <row r="47" spans="1:16" ht="15.75" customHeight="1" x14ac:dyDescent="0.25">
      <c r="A47" s="29" t="str">
        <f>IF(D47="","",MAX($A$8:A46)+1)</f>
        <v/>
      </c>
      <c r="B47" s="30"/>
      <c r="C47" s="31"/>
      <c r="D47" s="19"/>
      <c r="E47" s="20"/>
      <c r="F47" s="20"/>
      <c r="G47" s="21"/>
      <c r="H47" s="22"/>
      <c r="I47" s="22"/>
      <c r="J47" s="22"/>
      <c r="K47" s="20"/>
      <c r="L47" s="20"/>
      <c r="M47" s="22"/>
      <c r="N47" s="44"/>
      <c r="O47" s="23" t="str">
        <f t="shared" si="2"/>
        <v/>
      </c>
      <c r="P47" s="13" t="str">
        <f t="shared" si="3"/>
        <v/>
      </c>
    </row>
    <row r="48" spans="1:16" ht="15.75" customHeight="1" x14ac:dyDescent="0.25">
      <c r="A48" s="29" t="str">
        <f>IF(D48="","",MAX($A$8:A47)+1)</f>
        <v/>
      </c>
      <c r="B48" s="30"/>
      <c r="C48" s="31"/>
      <c r="D48" s="19"/>
      <c r="E48" s="20"/>
      <c r="F48" s="20"/>
      <c r="G48" s="21"/>
      <c r="H48" s="22"/>
      <c r="I48" s="22"/>
      <c r="J48" s="22"/>
      <c r="K48" s="20"/>
      <c r="L48" s="20"/>
      <c r="M48" s="22"/>
      <c r="N48" s="44"/>
      <c r="O48" s="23" t="str">
        <f t="shared" si="2"/>
        <v/>
      </c>
      <c r="P48" s="13" t="str">
        <f t="shared" si="3"/>
        <v/>
      </c>
    </row>
    <row r="49" spans="1:16" ht="15.75" customHeight="1" x14ac:dyDescent="0.25">
      <c r="A49" s="29" t="str">
        <f>IF(D49="","",MAX($A$8:A48)+1)</f>
        <v/>
      </c>
      <c r="B49" s="30"/>
      <c r="C49" s="31"/>
      <c r="D49" s="19"/>
      <c r="E49" s="20"/>
      <c r="F49" s="20"/>
      <c r="G49" s="21"/>
      <c r="H49" s="22"/>
      <c r="I49" s="22"/>
      <c r="J49" s="22"/>
      <c r="K49" s="20"/>
      <c r="L49" s="20"/>
      <c r="M49" s="22"/>
      <c r="N49" s="44"/>
      <c r="O49" s="23" t="str">
        <f t="shared" si="2"/>
        <v/>
      </c>
      <c r="P49" s="13" t="str">
        <f t="shared" si="3"/>
        <v/>
      </c>
    </row>
    <row r="50" spans="1:16" ht="15.75" customHeight="1" x14ac:dyDescent="0.25">
      <c r="A50" s="29" t="str">
        <f>IF(D50="","",MAX($A$8:A49)+1)</f>
        <v/>
      </c>
      <c r="B50" s="30"/>
      <c r="C50" s="31"/>
      <c r="D50" s="19"/>
      <c r="E50" s="20"/>
      <c r="F50" s="20"/>
      <c r="G50" s="21"/>
      <c r="H50" s="22"/>
      <c r="I50" s="22"/>
      <c r="J50" s="22"/>
      <c r="K50" s="20"/>
      <c r="L50" s="20"/>
      <c r="M50" s="22"/>
      <c r="N50" s="44"/>
      <c r="O50" s="23" t="str">
        <f t="shared" si="2"/>
        <v/>
      </c>
      <c r="P50" s="13" t="str">
        <f t="shared" si="3"/>
        <v/>
      </c>
    </row>
    <row r="51" spans="1:16" ht="15.75" customHeight="1" x14ac:dyDescent="0.25">
      <c r="A51" s="29" t="str">
        <f>IF(D51="","",MAX($A$8:A50)+1)</f>
        <v/>
      </c>
      <c r="B51" s="30"/>
      <c r="C51" s="31"/>
      <c r="D51" s="19"/>
      <c r="E51" s="20"/>
      <c r="F51" s="20"/>
      <c r="G51" s="21"/>
      <c r="H51" s="22"/>
      <c r="I51" s="22"/>
      <c r="J51" s="22"/>
      <c r="K51" s="20"/>
      <c r="L51" s="20"/>
      <c r="M51" s="22"/>
      <c r="N51" s="44"/>
      <c r="O51" s="23" t="str">
        <f t="shared" si="2"/>
        <v/>
      </c>
      <c r="P51" s="13" t="str">
        <f t="shared" si="3"/>
        <v/>
      </c>
    </row>
    <row r="52" spans="1:16" ht="15.75" customHeight="1" x14ac:dyDescent="0.25">
      <c r="A52" s="29" t="str">
        <f>IF(D52="","",MAX($A$8:A51)+1)</f>
        <v/>
      </c>
      <c r="B52" s="30"/>
      <c r="C52" s="31"/>
      <c r="D52" s="19"/>
      <c r="E52" s="20"/>
      <c r="F52" s="20"/>
      <c r="G52" s="21"/>
      <c r="H52" s="22"/>
      <c r="I52" s="22"/>
      <c r="J52" s="22"/>
      <c r="K52" s="20"/>
      <c r="L52" s="20"/>
      <c r="M52" s="22"/>
      <c r="N52" s="44"/>
      <c r="O52" s="23" t="str">
        <f t="shared" si="2"/>
        <v/>
      </c>
      <c r="P52" s="13" t="str">
        <f t="shared" si="3"/>
        <v/>
      </c>
    </row>
    <row r="53" spans="1:16" ht="15.75" customHeight="1" x14ac:dyDescent="0.25">
      <c r="A53" s="29" t="str">
        <f>IF(D53="","",MAX($A$8:A52)+1)</f>
        <v/>
      </c>
      <c r="B53" s="30"/>
      <c r="C53" s="31"/>
      <c r="D53" s="19"/>
      <c r="E53" s="20"/>
      <c r="F53" s="20"/>
      <c r="G53" s="21"/>
      <c r="H53" s="22"/>
      <c r="I53" s="22"/>
      <c r="J53" s="22"/>
      <c r="K53" s="20"/>
      <c r="L53" s="20"/>
      <c r="M53" s="22"/>
      <c r="N53" s="44"/>
      <c r="O53" s="23" t="str">
        <f t="shared" si="2"/>
        <v/>
      </c>
      <c r="P53" s="13" t="str">
        <f t="shared" si="3"/>
        <v/>
      </c>
    </row>
    <row r="54" spans="1:16" ht="15.75" customHeight="1" x14ac:dyDescent="0.25">
      <c r="A54" s="29" t="str">
        <f>IF(D54="","",MAX($A$8:A53)+1)</f>
        <v/>
      </c>
      <c r="B54" s="30"/>
      <c r="C54" s="31"/>
      <c r="D54" s="19"/>
      <c r="E54" s="20"/>
      <c r="F54" s="20"/>
      <c r="G54" s="21"/>
      <c r="H54" s="22"/>
      <c r="I54" s="22"/>
      <c r="J54" s="22"/>
      <c r="K54" s="20"/>
      <c r="L54" s="20"/>
      <c r="M54" s="22"/>
      <c r="N54" s="44"/>
      <c r="O54" s="23" t="str">
        <f t="shared" si="2"/>
        <v/>
      </c>
      <c r="P54" s="13" t="str">
        <f t="shared" si="3"/>
        <v/>
      </c>
    </row>
    <row r="55" spans="1:16" ht="15.75" customHeight="1" x14ac:dyDescent="0.25">
      <c r="A55" s="29" t="str">
        <f>IF(D55="","",MAX($A$8:A54)+1)</f>
        <v/>
      </c>
      <c r="B55" s="30"/>
      <c r="C55" s="31"/>
      <c r="D55" s="19"/>
      <c r="E55" s="20"/>
      <c r="F55" s="20"/>
      <c r="G55" s="21"/>
      <c r="H55" s="22"/>
      <c r="I55" s="22"/>
      <c r="J55" s="22"/>
      <c r="K55" s="20"/>
      <c r="L55" s="20"/>
      <c r="M55" s="22"/>
      <c r="N55" s="44"/>
      <c r="O55" s="23" t="str">
        <f t="shared" si="2"/>
        <v/>
      </c>
      <c r="P55" s="13" t="str">
        <f t="shared" si="3"/>
        <v/>
      </c>
    </row>
    <row r="56" spans="1:16" ht="15.75" customHeight="1" x14ac:dyDescent="0.25">
      <c r="A56" s="29" t="str">
        <f>IF(D56="","",MAX($A$8:A55)+1)</f>
        <v/>
      </c>
      <c r="B56" s="30"/>
      <c r="C56" s="31"/>
      <c r="D56" s="19"/>
      <c r="E56" s="20"/>
      <c r="F56" s="20"/>
      <c r="G56" s="21"/>
      <c r="H56" s="22"/>
      <c r="I56" s="22"/>
      <c r="J56" s="22"/>
      <c r="K56" s="20"/>
      <c r="L56" s="20"/>
      <c r="M56" s="22"/>
      <c r="N56" s="44"/>
      <c r="O56" s="23" t="str">
        <f t="shared" si="2"/>
        <v/>
      </c>
      <c r="P56" s="13" t="str">
        <f t="shared" si="3"/>
        <v/>
      </c>
    </row>
    <row r="57" spans="1:16" ht="15.75" customHeight="1" x14ac:dyDescent="0.25">
      <c r="A57" s="29" t="str">
        <f>IF(D57="","",MAX($A$8:A56)+1)</f>
        <v/>
      </c>
      <c r="B57" s="30"/>
      <c r="C57" s="31"/>
      <c r="D57" s="19"/>
      <c r="E57" s="20"/>
      <c r="F57" s="20"/>
      <c r="G57" s="21"/>
      <c r="H57" s="22"/>
      <c r="I57" s="22"/>
      <c r="J57" s="22"/>
      <c r="K57" s="20"/>
      <c r="L57" s="20"/>
      <c r="M57" s="22"/>
      <c r="N57" s="44"/>
      <c r="O57" s="23" t="str">
        <f t="shared" si="2"/>
        <v/>
      </c>
      <c r="P57" s="13" t="str">
        <f t="shared" si="3"/>
        <v/>
      </c>
    </row>
    <row r="58" spans="1:16" ht="15.75" customHeight="1" x14ac:dyDescent="0.25">
      <c r="A58" s="32"/>
      <c r="B58" s="33"/>
      <c r="C58" s="34"/>
      <c r="D58" s="35"/>
      <c r="E58" s="36"/>
      <c r="F58" s="36"/>
      <c r="G58" s="37"/>
      <c r="H58" s="38"/>
      <c r="I58" s="38"/>
      <c r="J58" s="38"/>
      <c r="K58" s="39"/>
      <c r="L58" s="39"/>
      <c r="M58" s="38"/>
      <c r="N58" s="38"/>
      <c r="O58" s="40"/>
      <c r="P58" s="37"/>
    </row>
    <row r="59" spans="1:16" ht="15.75" x14ac:dyDescent="0.25">
      <c r="C59" s="3"/>
      <c r="D59" s="79" t="str">
        <f>"Tổng kết danh sách có "&amp;COUNT($A$8:A57)&amp;" học sinh "&amp; "("&amp; COUNTIF($E$8:E57,"x")&amp;" nữ)"</f>
        <v>Tổng kết danh sách có 35 học sinh (16 nữ)</v>
      </c>
      <c r="E59" s="79"/>
      <c r="F59" s="79"/>
      <c r="G59" s="79"/>
      <c r="H59" s="79"/>
    </row>
    <row r="60" spans="1:16" ht="15.75" x14ac:dyDescent="0.25">
      <c r="B60" s="8"/>
      <c r="C60" s="8"/>
      <c r="D60" s="10" t="s">
        <v>17</v>
      </c>
      <c r="J60" s="11" t="s">
        <v>6</v>
      </c>
    </row>
    <row r="65" spans="2:10" x14ac:dyDescent="0.25">
      <c r="B65" s="8"/>
      <c r="C65" s="8"/>
      <c r="D65" s="45"/>
      <c r="J65" s="46" t="str">
        <f>'9a1_2021'!J65</f>
        <v>Nguyễn Thanh Hùng</v>
      </c>
    </row>
  </sheetData>
  <sortState ref="B8:Q43">
    <sortCondition ref="O8:O43"/>
    <sortCondition ref="D8:D43"/>
  </sortState>
  <mergeCells count="23">
    <mergeCell ref="A1:D1"/>
    <mergeCell ref="F1:J1"/>
    <mergeCell ref="F2:J2"/>
    <mergeCell ref="F3:J3"/>
    <mergeCell ref="H4:I4"/>
    <mergeCell ref="A6:A7"/>
    <mergeCell ref="B6:B7"/>
    <mergeCell ref="C6:C7"/>
    <mergeCell ref="D6:D7"/>
    <mergeCell ref="E6:E7"/>
    <mergeCell ref="N6:N7"/>
    <mergeCell ref="O6:O7"/>
    <mergeCell ref="P6:P7"/>
    <mergeCell ref="D59:H59"/>
    <mergeCell ref="L5:M5"/>
    <mergeCell ref="F6:F7"/>
    <mergeCell ref="G6:G7"/>
    <mergeCell ref="H6:H7"/>
    <mergeCell ref="I6:I7"/>
    <mergeCell ref="F5:H5"/>
    <mergeCell ref="I5:J5"/>
    <mergeCell ref="J6:J7"/>
    <mergeCell ref="K6:M6"/>
  </mergeCells>
  <pageMargins left="0.78740157480314965" right="0.39370078740157483" top="0.31496062992125984" bottom="0.23622047244094491" header="0.31496062992125984" footer="0.31496062992125984"/>
  <pageSetup paperSize="9" scale="9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showZeros="0" topLeftCell="A25" zoomScale="90" zoomScaleNormal="90" workbookViewId="0">
      <selection activeCell="D3" sqref="D3"/>
    </sheetView>
  </sheetViews>
  <sheetFormatPr defaultColWidth="8.7109375" defaultRowHeight="15" x14ac:dyDescent="0.25"/>
  <cols>
    <col min="1" max="1" width="4.5703125" style="2" customWidth="1"/>
    <col min="2" max="2" width="6.7109375" style="2" customWidth="1"/>
    <col min="3" max="3" width="5.5703125" style="2" customWidth="1"/>
    <col min="4" max="4" width="23.28515625" style="2" customWidth="1"/>
    <col min="5" max="5" width="4" style="2" customWidth="1"/>
    <col min="6" max="6" width="5.85546875" style="2" customWidth="1"/>
    <col min="7" max="7" width="10" style="2" customWidth="1"/>
    <col min="8" max="8" width="13.7109375" style="2" customWidth="1"/>
    <col min="9" max="10" width="18.140625" style="2" customWidth="1"/>
    <col min="11" max="11" width="4.85546875" style="2" customWidth="1"/>
    <col min="12" max="12" width="4.28515625" style="2" customWidth="1"/>
    <col min="13" max="13" width="10.42578125" style="2" customWidth="1"/>
    <col min="14" max="14" width="9.5703125" style="2" customWidth="1"/>
    <col min="15" max="16" width="5.140625" style="2" hidden="1" customWidth="1"/>
    <col min="17" max="16384" width="8.7109375" style="2"/>
  </cols>
  <sheetData>
    <row r="1" spans="1:17" ht="28.5" customHeight="1" x14ac:dyDescent="0.25">
      <c r="A1" s="90" t="s">
        <v>21</v>
      </c>
      <c r="B1" s="91"/>
      <c r="C1" s="91"/>
      <c r="D1" s="91"/>
      <c r="E1" s="1"/>
      <c r="F1" s="101" t="s">
        <v>22</v>
      </c>
      <c r="G1" s="102"/>
      <c r="H1" s="102"/>
      <c r="I1" s="102"/>
      <c r="J1" s="102"/>
      <c r="K1" s="1"/>
      <c r="L1" s="1"/>
      <c r="M1" s="1"/>
    </row>
    <row r="2" spans="1:17" ht="18" customHeight="1" x14ac:dyDescent="0.25">
      <c r="B2" s="41"/>
      <c r="C2" s="3"/>
      <c r="D2" s="3"/>
      <c r="F2" s="105" t="str">
        <f>'9a1_2021'!F2:J2</f>
        <v>Vĩnh Thạnh Trung, ngày  tháng 8 năm 20</v>
      </c>
      <c r="G2" s="105"/>
      <c r="H2" s="105"/>
      <c r="I2" s="105"/>
      <c r="J2" s="105"/>
      <c r="K2" s="3"/>
    </row>
    <row r="3" spans="1:17" ht="15.75" customHeight="1" x14ac:dyDescent="0.25">
      <c r="A3" s="42"/>
      <c r="B3" s="41"/>
      <c r="D3" s="58" t="s">
        <v>1542</v>
      </c>
      <c r="E3" s="5"/>
      <c r="F3" s="87" t="s">
        <v>1141</v>
      </c>
      <c r="G3" s="87"/>
      <c r="H3" s="87"/>
      <c r="I3" s="87"/>
      <c r="J3" s="87"/>
      <c r="K3" s="5"/>
      <c r="L3" s="5"/>
      <c r="M3" s="5"/>
    </row>
    <row r="4" spans="1:17" ht="14.25" customHeight="1" x14ac:dyDescent="0.25">
      <c r="A4" s="4"/>
      <c r="E4" s="6"/>
      <c r="F4" s="6"/>
      <c r="G4" s="6"/>
      <c r="H4" s="106" t="str">
        <f>'9a1_2021'!H4:I4</f>
        <v>Năm học: 2020-2021</v>
      </c>
      <c r="I4" s="106"/>
      <c r="J4" s="7"/>
      <c r="K4" s="6"/>
      <c r="L4" s="6"/>
      <c r="M4" s="6"/>
      <c r="O4" s="6"/>
    </row>
    <row r="5" spans="1:17" ht="15.75" x14ac:dyDescent="0.25">
      <c r="E5" s="8"/>
      <c r="F5" s="80" t="s">
        <v>7</v>
      </c>
      <c r="G5" s="80"/>
      <c r="H5" s="80"/>
      <c r="I5" s="78" t="s">
        <v>1142</v>
      </c>
      <c r="J5" s="78"/>
      <c r="K5" s="8"/>
      <c r="L5" s="99"/>
      <c r="M5" s="100"/>
    </row>
    <row r="6" spans="1:17" ht="21" customHeight="1" x14ac:dyDescent="0.25">
      <c r="A6" s="83" t="s">
        <v>0</v>
      </c>
      <c r="B6" s="83" t="s">
        <v>1</v>
      </c>
      <c r="C6" s="83" t="s">
        <v>2</v>
      </c>
      <c r="D6" s="85" t="s">
        <v>11</v>
      </c>
      <c r="E6" s="81" t="s">
        <v>23</v>
      </c>
      <c r="F6" s="92" t="s">
        <v>16</v>
      </c>
      <c r="G6" s="94" t="s">
        <v>8</v>
      </c>
      <c r="H6" s="85" t="s">
        <v>12</v>
      </c>
      <c r="I6" s="83" t="s">
        <v>14</v>
      </c>
      <c r="J6" s="83" t="s">
        <v>13</v>
      </c>
      <c r="K6" s="96" t="s">
        <v>3</v>
      </c>
      <c r="L6" s="97"/>
      <c r="M6" s="98"/>
      <c r="N6" s="85" t="s">
        <v>10</v>
      </c>
      <c r="O6" s="85" t="s">
        <v>19</v>
      </c>
      <c r="P6" s="88" t="s">
        <v>18</v>
      </c>
    </row>
    <row r="7" spans="1:17" ht="21.75" customHeight="1" x14ac:dyDescent="0.25">
      <c r="A7" s="84"/>
      <c r="B7" s="84"/>
      <c r="C7" s="84"/>
      <c r="D7" s="86"/>
      <c r="E7" s="82"/>
      <c r="F7" s="93"/>
      <c r="G7" s="95"/>
      <c r="H7" s="86"/>
      <c r="I7" s="84"/>
      <c r="J7" s="84"/>
      <c r="K7" s="24" t="s">
        <v>4</v>
      </c>
      <c r="L7" s="25" t="s">
        <v>5</v>
      </c>
      <c r="M7" s="25" t="s">
        <v>15</v>
      </c>
      <c r="N7" s="86"/>
      <c r="O7" s="86"/>
      <c r="P7" s="89"/>
    </row>
    <row r="8" spans="1:17" ht="15.75" customHeight="1" x14ac:dyDescent="0.25">
      <c r="A8" s="26">
        <f>IF(D8="","",1)</f>
        <v>1</v>
      </c>
      <c r="B8" s="27" t="s">
        <v>1143</v>
      </c>
      <c r="C8" s="28" t="s">
        <v>502</v>
      </c>
      <c r="D8" s="14" t="s">
        <v>1144</v>
      </c>
      <c r="E8" s="15" t="s">
        <v>240</v>
      </c>
      <c r="F8" s="15"/>
      <c r="G8" s="16">
        <v>38816</v>
      </c>
      <c r="H8" s="17" t="s">
        <v>30</v>
      </c>
      <c r="I8" s="17" t="s">
        <v>1145</v>
      </c>
      <c r="J8" s="17" t="s">
        <v>1146</v>
      </c>
      <c r="K8" s="15">
        <v>185</v>
      </c>
      <c r="L8" s="15">
        <v>5</v>
      </c>
      <c r="M8" s="17" t="s">
        <v>45</v>
      </c>
      <c r="N8" s="43"/>
      <c r="O8" s="18" t="str">
        <f t="shared" ref="O8:O45" si="0">TRIM(RIGHT(SUBSTITUTE(TRIM(D8)," ",REPT(" ",LEN(TRIM(D8)))),LEN(TRIM(D8))))</f>
        <v>Anh</v>
      </c>
      <c r="P8" s="12" t="str">
        <f t="shared" ref="P8:P45" si="1">RIGHT(G8,4)</f>
        <v>8816</v>
      </c>
      <c r="Q8" s="9"/>
    </row>
    <row r="9" spans="1:17" ht="15.75" customHeight="1" x14ac:dyDescent="0.25">
      <c r="A9" s="29">
        <f>IF(D9="","",MAX($A$8:A8)+1)</f>
        <v>2</v>
      </c>
      <c r="B9" s="30" t="s">
        <v>1147</v>
      </c>
      <c r="C9" s="31" t="s">
        <v>736</v>
      </c>
      <c r="D9" s="19" t="s">
        <v>1148</v>
      </c>
      <c r="E9" s="20" t="s">
        <v>240</v>
      </c>
      <c r="F9" s="20"/>
      <c r="G9" s="49">
        <v>38792</v>
      </c>
      <c r="H9" s="22" t="s">
        <v>30</v>
      </c>
      <c r="I9" s="22" t="s">
        <v>1149</v>
      </c>
      <c r="J9" s="22" t="s">
        <v>1150</v>
      </c>
      <c r="K9" s="20">
        <v>706</v>
      </c>
      <c r="L9" s="20">
        <v>24</v>
      </c>
      <c r="M9" s="22" t="s">
        <v>39</v>
      </c>
      <c r="N9" s="44"/>
      <c r="O9" s="23" t="str">
        <f t="shared" si="0"/>
        <v>Anh</v>
      </c>
      <c r="P9" s="13" t="str">
        <f t="shared" si="1"/>
        <v>8792</v>
      </c>
    </row>
    <row r="10" spans="1:17" ht="15.75" customHeight="1" x14ac:dyDescent="0.25">
      <c r="A10" s="29">
        <f>IF(D10="","",MAX($A$8:A9)+1)</f>
        <v>3</v>
      </c>
      <c r="B10" s="30" t="s">
        <v>1151</v>
      </c>
      <c r="C10" s="31">
        <v>0</v>
      </c>
      <c r="D10" s="19" t="s">
        <v>1152</v>
      </c>
      <c r="E10" s="20" t="s">
        <v>240</v>
      </c>
      <c r="F10" s="20"/>
      <c r="G10" s="49">
        <v>38765</v>
      </c>
      <c r="H10" s="22" t="s">
        <v>30</v>
      </c>
      <c r="I10" s="22" t="s">
        <v>1153</v>
      </c>
      <c r="J10" s="22" t="s">
        <v>1154</v>
      </c>
      <c r="K10" s="20">
        <v>210</v>
      </c>
      <c r="L10" s="20">
        <v>8</v>
      </c>
      <c r="M10" s="22" t="s">
        <v>280</v>
      </c>
      <c r="N10" s="44"/>
      <c r="O10" s="23" t="str">
        <f t="shared" si="0"/>
        <v>Bích</v>
      </c>
      <c r="P10" s="13" t="str">
        <f t="shared" si="1"/>
        <v>8765</v>
      </c>
    </row>
    <row r="11" spans="1:17" ht="15.75" customHeight="1" x14ac:dyDescent="0.25">
      <c r="A11" s="29">
        <f>IF(D11="","",MAX($A$8:A10)+1)</f>
        <v>4</v>
      </c>
      <c r="B11" s="30" t="s">
        <v>1160</v>
      </c>
      <c r="C11" s="31">
        <v>0</v>
      </c>
      <c r="D11" s="19" t="s">
        <v>1161</v>
      </c>
      <c r="E11" s="20">
        <v>0</v>
      </c>
      <c r="F11" s="20"/>
      <c r="G11" s="49">
        <v>38914</v>
      </c>
      <c r="H11" s="22" t="s">
        <v>30</v>
      </c>
      <c r="I11" s="22" t="s">
        <v>1162</v>
      </c>
      <c r="J11" s="22" t="s">
        <v>1163</v>
      </c>
      <c r="K11" s="20">
        <v>85</v>
      </c>
      <c r="L11" s="20">
        <v>15</v>
      </c>
      <c r="M11" s="22" t="s">
        <v>1164</v>
      </c>
      <c r="N11" s="44"/>
      <c r="O11" s="23" t="str">
        <f t="shared" si="0"/>
        <v>Duy</v>
      </c>
      <c r="P11" s="13" t="str">
        <f t="shared" si="1"/>
        <v>8914</v>
      </c>
    </row>
    <row r="12" spans="1:17" ht="15.75" customHeight="1" x14ac:dyDescent="0.25">
      <c r="A12" s="29">
        <f>IF(D12="","",MAX($A$8:A11)+1)</f>
        <v>5</v>
      </c>
      <c r="B12" s="30" t="s">
        <v>1155</v>
      </c>
      <c r="C12" s="31">
        <v>0</v>
      </c>
      <c r="D12" s="19" t="s">
        <v>1156</v>
      </c>
      <c r="E12" s="20">
        <v>0</v>
      </c>
      <c r="F12" s="20"/>
      <c r="G12" s="49">
        <v>38809</v>
      </c>
      <c r="H12" s="22" t="s">
        <v>30</v>
      </c>
      <c r="I12" s="22" t="s">
        <v>1157</v>
      </c>
      <c r="J12" s="22" t="s">
        <v>1158</v>
      </c>
      <c r="K12" s="20">
        <v>682</v>
      </c>
      <c r="L12" s="20">
        <v>10</v>
      </c>
      <c r="M12" s="22" t="s">
        <v>1159</v>
      </c>
      <c r="N12" s="44"/>
      <c r="O12" s="23" t="str">
        <f t="shared" si="0"/>
        <v>Đạt</v>
      </c>
      <c r="P12" s="13" t="str">
        <f t="shared" si="1"/>
        <v>8809</v>
      </c>
    </row>
    <row r="13" spans="1:17" ht="15.75" customHeight="1" x14ac:dyDescent="0.25">
      <c r="A13" s="29">
        <f>IF(D13="","",MAX($A$8:A12)+1)</f>
        <v>6</v>
      </c>
      <c r="B13" s="30" t="s">
        <v>1165</v>
      </c>
      <c r="C13" s="31" t="s">
        <v>432</v>
      </c>
      <c r="D13" s="19" t="s">
        <v>1166</v>
      </c>
      <c r="E13" s="20">
        <v>0</v>
      </c>
      <c r="F13" s="20"/>
      <c r="G13" s="49">
        <v>38895</v>
      </c>
      <c r="H13" s="22" t="s">
        <v>30</v>
      </c>
      <c r="I13" s="22" t="s">
        <v>1167</v>
      </c>
      <c r="J13" s="22" t="s">
        <v>1168</v>
      </c>
      <c r="K13" s="20">
        <v>26</v>
      </c>
      <c r="L13" s="20">
        <v>34</v>
      </c>
      <c r="M13" s="22" t="s">
        <v>108</v>
      </c>
      <c r="N13" s="44"/>
      <c r="O13" s="23" t="str">
        <f t="shared" si="0"/>
        <v>Khôi</v>
      </c>
      <c r="P13" s="13" t="str">
        <f t="shared" si="1"/>
        <v>8895</v>
      </c>
    </row>
    <row r="14" spans="1:17" ht="15.75" customHeight="1" x14ac:dyDescent="0.25">
      <c r="A14" s="29">
        <f>IF(D14="","",MAX($A$8:A13)+1)</f>
        <v>7</v>
      </c>
      <c r="B14" s="30" t="s">
        <v>1169</v>
      </c>
      <c r="C14" s="31">
        <v>0</v>
      </c>
      <c r="D14" s="19" t="s">
        <v>1170</v>
      </c>
      <c r="E14" s="20" t="s">
        <v>240</v>
      </c>
      <c r="F14" s="20"/>
      <c r="G14" s="49">
        <v>38914</v>
      </c>
      <c r="H14" s="22" t="s">
        <v>30</v>
      </c>
      <c r="I14" s="22" t="s">
        <v>1171</v>
      </c>
      <c r="J14" s="22" t="s">
        <v>1172</v>
      </c>
      <c r="K14" s="20">
        <v>0</v>
      </c>
      <c r="L14" s="20">
        <v>11</v>
      </c>
      <c r="M14" s="22" t="s">
        <v>1173</v>
      </c>
      <c r="N14" s="44"/>
      <c r="O14" s="23" t="str">
        <f t="shared" si="0"/>
        <v>Lê</v>
      </c>
      <c r="P14" s="13" t="str">
        <f t="shared" si="1"/>
        <v>8914</v>
      </c>
    </row>
    <row r="15" spans="1:17" ht="15.75" customHeight="1" x14ac:dyDescent="0.25">
      <c r="A15" s="29">
        <f>IF(D15="","",MAX($A$8:A14)+1)</f>
        <v>8</v>
      </c>
      <c r="B15" s="30" t="s">
        <v>1174</v>
      </c>
      <c r="C15" s="31" t="s">
        <v>1175</v>
      </c>
      <c r="D15" s="19" t="s">
        <v>1176</v>
      </c>
      <c r="E15" s="20" t="s">
        <v>240</v>
      </c>
      <c r="F15" s="20"/>
      <c r="G15" s="49">
        <v>38887</v>
      </c>
      <c r="H15" s="22" t="s">
        <v>30</v>
      </c>
      <c r="I15" s="22" t="s">
        <v>1177</v>
      </c>
      <c r="J15" s="22" t="s">
        <v>1178</v>
      </c>
      <c r="K15" s="20">
        <v>45</v>
      </c>
      <c r="L15" s="20">
        <v>0</v>
      </c>
      <c r="M15" s="22" t="s">
        <v>132</v>
      </c>
      <c r="N15" s="44"/>
      <c r="O15" s="23" t="str">
        <f t="shared" si="0"/>
        <v>Linh</v>
      </c>
      <c r="P15" s="13" t="str">
        <f t="shared" si="1"/>
        <v>8887</v>
      </c>
    </row>
    <row r="16" spans="1:17" ht="15.75" customHeight="1" x14ac:dyDescent="0.25">
      <c r="A16" s="29">
        <f>IF(D16="","",MAX($A$8:A15)+1)</f>
        <v>9</v>
      </c>
      <c r="B16" s="30" t="s">
        <v>1179</v>
      </c>
      <c r="C16" s="31" t="s">
        <v>311</v>
      </c>
      <c r="D16" s="19" t="s">
        <v>1180</v>
      </c>
      <c r="E16" s="20">
        <v>0</v>
      </c>
      <c r="F16" s="20"/>
      <c r="G16" s="49">
        <v>38777</v>
      </c>
      <c r="H16" s="22" t="s">
        <v>30</v>
      </c>
      <c r="I16" s="22" t="s">
        <v>1181</v>
      </c>
      <c r="J16" s="22" t="s">
        <v>1182</v>
      </c>
      <c r="K16" s="20">
        <v>518</v>
      </c>
      <c r="L16" s="20">
        <v>14</v>
      </c>
      <c r="M16" s="22" t="s">
        <v>45</v>
      </c>
      <c r="N16" s="44"/>
      <c r="O16" s="23" t="str">
        <f t="shared" si="0"/>
        <v>Lộc</v>
      </c>
      <c r="P16" s="13" t="str">
        <f t="shared" si="1"/>
        <v>8777</v>
      </c>
    </row>
    <row r="17" spans="1:16" ht="15.75" customHeight="1" x14ac:dyDescent="0.25">
      <c r="A17" s="29">
        <f>IF(D17="","",MAX($A$8:A16)+1)</f>
        <v>10</v>
      </c>
      <c r="B17" s="30" t="s">
        <v>1183</v>
      </c>
      <c r="C17" s="31" t="s">
        <v>1184</v>
      </c>
      <c r="D17" s="19" t="s">
        <v>1185</v>
      </c>
      <c r="E17" s="20">
        <v>0</v>
      </c>
      <c r="F17" s="20"/>
      <c r="G17" s="49">
        <v>38792</v>
      </c>
      <c r="H17" s="22" t="s">
        <v>30</v>
      </c>
      <c r="I17" s="22" t="s">
        <v>1186</v>
      </c>
      <c r="J17" s="22" t="s">
        <v>1187</v>
      </c>
      <c r="K17" s="20">
        <v>914</v>
      </c>
      <c r="L17" s="20">
        <v>31</v>
      </c>
      <c r="M17" s="22" t="s">
        <v>132</v>
      </c>
      <c r="N17" s="44"/>
      <c r="O17" s="23" t="str">
        <f t="shared" si="0"/>
        <v>Luận</v>
      </c>
      <c r="P17" s="13" t="str">
        <f t="shared" si="1"/>
        <v>8792</v>
      </c>
    </row>
    <row r="18" spans="1:16" ht="15.75" customHeight="1" x14ac:dyDescent="0.25">
      <c r="A18" s="29">
        <f>IF(D18="","",MAX($A$8:A17)+1)</f>
        <v>11</v>
      </c>
      <c r="B18" s="30" t="s">
        <v>1188</v>
      </c>
      <c r="C18" s="31" t="s">
        <v>534</v>
      </c>
      <c r="D18" s="19" t="s">
        <v>1189</v>
      </c>
      <c r="E18" s="20" t="s">
        <v>240</v>
      </c>
      <c r="F18" s="20"/>
      <c r="G18" s="49">
        <v>38749</v>
      </c>
      <c r="H18" s="22" t="s">
        <v>30</v>
      </c>
      <c r="I18" s="22" t="s">
        <v>1190</v>
      </c>
      <c r="J18" s="22" t="s">
        <v>1191</v>
      </c>
      <c r="K18" s="20">
        <v>743</v>
      </c>
      <c r="L18" s="20">
        <v>25</v>
      </c>
      <c r="M18" s="22" t="s">
        <v>132</v>
      </c>
      <c r="N18" s="44"/>
      <c r="O18" s="23" t="str">
        <f t="shared" si="0"/>
        <v>My</v>
      </c>
      <c r="P18" s="13" t="str">
        <f t="shared" si="1"/>
        <v>8749</v>
      </c>
    </row>
    <row r="19" spans="1:16" ht="15.75" customHeight="1" x14ac:dyDescent="0.25">
      <c r="A19" s="29">
        <f>IF(D19="","",MAX($A$8:A18)+1)</f>
        <v>12</v>
      </c>
      <c r="B19" s="30" t="s">
        <v>1192</v>
      </c>
      <c r="C19" s="31" t="s">
        <v>1193</v>
      </c>
      <c r="D19" s="19" t="s">
        <v>1194</v>
      </c>
      <c r="E19" s="20" t="s">
        <v>240</v>
      </c>
      <c r="F19" s="20"/>
      <c r="G19" s="49">
        <v>38919</v>
      </c>
      <c r="H19" s="22" t="s">
        <v>30</v>
      </c>
      <c r="I19" s="22" t="s">
        <v>1195</v>
      </c>
      <c r="J19" s="22" t="s">
        <v>1196</v>
      </c>
      <c r="K19" s="20">
        <v>90</v>
      </c>
      <c r="L19" s="20">
        <v>4</v>
      </c>
      <c r="M19" s="22" t="s">
        <v>132</v>
      </c>
      <c r="N19" s="44"/>
      <c r="O19" s="23" t="str">
        <f t="shared" si="0"/>
        <v>Ngân</v>
      </c>
      <c r="P19" s="13" t="str">
        <f t="shared" si="1"/>
        <v>8919</v>
      </c>
    </row>
    <row r="20" spans="1:16" ht="15.75" customHeight="1" x14ac:dyDescent="0.25">
      <c r="A20" s="29">
        <f>IF(D20="","",MAX($A$8:A19)+1)</f>
        <v>13</v>
      </c>
      <c r="B20" s="30" t="s">
        <v>1197</v>
      </c>
      <c r="C20" s="31" t="s">
        <v>1198</v>
      </c>
      <c r="D20" s="19" t="s">
        <v>1199</v>
      </c>
      <c r="E20" s="20" t="s">
        <v>240</v>
      </c>
      <c r="F20" s="20"/>
      <c r="G20" s="49">
        <v>38859</v>
      </c>
      <c r="H20" s="22" t="s">
        <v>30</v>
      </c>
      <c r="I20" s="22" t="s">
        <v>1200</v>
      </c>
      <c r="J20" s="22" t="s">
        <v>1201</v>
      </c>
      <c r="K20" s="20">
        <v>345</v>
      </c>
      <c r="L20" s="20">
        <v>12</v>
      </c>
      <c r="M20" s="22" t="s">
        <v>305</v>
      </c>
      <c r="N20" s="44"/>
      <c r="O20" s="23" t="str">
        <f t="shared" si="0"/>
        <v>Ngân</v>
      </c>
      <c r="P20" s="13" t="str">
        <f t="shared" si="1"/>
        <v>8859</v>
      </c>
    </row>
    <row r="21" spans="1:16" ht="15.75" customHeight="1" x14ac:dyDescent="0.25">
      <c r="A21" s="29">
        <f>IF(D21="","",MAX($A$8:A20)+1)</f>
        <v>14</v>
      </c>
      <c r="B21" s="30" t="s">
        <v>1202</v>
      </c>
      <c r="C21" s="31" t="s">
        <v>1203</v>
      </c>
      <c r="D21" s="19" t="s">
        <v>1204</v>
      </c>
      <c r="E21" s="20" t="s">
        <v>240</v>
      </c>
      <c r="F21" s="20"/>
      <c r="G21" s="49">
        <v>38961</v>
      </c>
      <c r="H21" s="22" t="s">
        <v>30</v>
      </c>
      <c r="I21" s="22" t="s">
        <v>1205</v>
      </c>
      <c r="J21" s="22" t="s">
        <v>1206</v>
      </c>
      <c r="K21" s="20">
        <v>150</v>
      </c>
      <c r="L21" s="20">
        <v>6</v>
      </c>
      <c r="M21" s="22" t="s">
        <v>132</v>
      </c>
      <c r="N21" s="44"/>
      <c r="O21" s="23" t="str">
        <f t="shared" si="0"/>
        <v>Ngân</v>
      </c>
      <c r="P21" s="13" t="str">
        <f t="shared" si="1"/>
        <v>8961</v>
      </c>
    </row>
    <row r="22" spans="1:16" ht="15.75" customHeight="1" x14ac:dyDescent="0.25">
      <c r="A22" s="29">
        <f>IF(D22="","",MAX($A$8:A21)+1)</f>
        <v>15</v>
      </c>
      <c r="B22" s="30" t="s">
        <v>1207</v>
      </c>
      <c r="C22" s="31" t="s">
        <v>1208</v>
      </c>
      <c r="D22" s="19" t="s">
        <v>1209</v>
      </c>
      <c r="E22" s="20" t="s">
        <v>240</v>
      </c>
      <c r="F22" s="20"/>
      <c r="G22" s="49">
        <v>39006</v>
      </c>
      <c r="H22" s="22" t="s">
        <v>30</v>
      </c>
      <c r="I22" s="22" t="s">
        <v>1210</v>
      </c>
      <c r="J22" s="22" t="s">
        <v>1211</v>
      </c>
      <c r="K22" s="20">
        <v>728</v>
      </c>
      <c r="L22" s="20">
        <v>25</v>
      </c>
      <c r="M22" s="22" t="s">
        <v>132</v>
      </c>
      <c r="N22" s="44"/>
      <c r="O22" s="23" t="str">
        <f t="shared" si="0"/>
        <v>Ngọc</v>
      </c>
      <c r="P22" s="13" t="str">
        <f t="shared" si="1"/>
        <v>9006</v>
      </c>
    </row>
    <row r="23" spans="1:16" ht="15.75" customHeight="1" x14ac:dyDescent="0.25">
      <c r="A23" s="29">
        <f>IF(D23="","",MAX($A$8:A22)+1)</f>
        <v>16</v>
      </c>
      <c r="B23" s="30" t="s">
        <v>1212</v>
      </c>
      <c r="C23" s="31">
        <v>0</v>
      </c>
      <c r="D23" s="19" t="s">
        <v>1213</v>
      </c>
      <c r="E23" s="20">
        <v>0</v>
      </c>
      <c r="F23" s="20"/>
      <c r="G23" s="49">
        <v>39075</v>
      </c>
      <c r="H23" s="22" t="s">
        <v>30</v>
      </c>
      <c r="I23" s="22" t="s">
        <v>1214</v>
      </c>
      <c r="J23" s="22" t="s">
        <v>1215</v>
      </c>
      <c r="K23" s="20">
        <v>281</v>
      </c>
      <c r="L23" s="20">
        <v>11</v>
      </c>
      <c r="M23" s="22" t="s">
        <v>914</v>
      </c>
      <c r="N23" s="44"/>
      <c r="O23" s="23" t="str">
        <f t="shared" si="0"/>
        <v>Nhân</v>
      </c>
      <c r="P23" s="13" t="str">
        <f t="shared" si="1"/>
        <v>9075</v>
      </c>
    </row>
    <row r="24" spans="1:16" ht="15.75" customHeight="1" x14ac:dyDescent="0.25">
      <c r="A24" s="29">
        <f>IF(D24="","",MAX($A$8:A23)+1)</f>
        <v>17</v>
      </c>
      <c r="B24" s="30" t="s">
        <v>1216</v>
      </c>
      <c r="C24" s="31" t="s">
        <v>545</v>
      </c>
      <c r="D24" s="19" t="s">
        <v>1217</v>
      </c>
      <c r="E24" s="20" t="s">
        <v>240</v>
      </c>
      <c r="F24" s="20"/>
      <c r="G24" s="49">
        <v>38965</v>
      </c>
      <c r="H24" s="22" t="s">
        <v>30</v>
      </c>
      <c r="I24" s="22" t="s">
        <v>1218</v>
      </c>
      <c r="J24" s="22" t="s">
        <v>1219</v>
      </c>
      <c r="K24" s="20">
        <v>308</v>
      </c>
      <c r="L24" s="20">
        <v>11</v>
      </c>
      <c r="M24" s="22" t="s">
        <v>132</v>
      </c>
      <c r="N24" s="44"/>
      <c r="O24" s="23" t="str">
        <f t="shared" si="0"/>
        <v>Oanh</v>
      </c>
      <c r="P24" s="13" t="str">
        <f t="shared" si="1"/>
        <v>8965</v>
      </c>
    </row>
    <row r="25" spans="1:16" ht="15.75" customHeight="1" x14ac:dyDescent="0.25">
      <c r="A25" s="29">
        <f>IF(D25="","",MAX($A$8:A24)+1)</f>
        <v>18</v>
      </c>
      <c r="B25" s="30" t="s">
        <v>1220</v>
      </c>
      <c r="C25" s="31" t="s">
        <v>386</v>
      </c>
      <c r="D25" s="19" t="s">
        <v>1221</v>
      </c>
      <c r="E25" s="20" t="s">
        <v>240</v>
      </c>
      <c r="F25" s="20"/>
      <c r="G25" s="49">
        <v>38836</v>
      </c>
      <c r="H25" s="22" t="s">
        <v>30</v>
      </c>
      <c r="I25" s="22" t="s">
        <v>1222</v>
      </c>
      <c r="J25" s="22" t="s">
        <v>1223</v>
      </c>
      <c r="K25" s="20">
        <v>230</v>
      </c>
      <c r="L25" s="20">
        <v>6</v>
      </c>
      <c r="M25" s="22" t="s">
        <v>45</v>
      </c>
      <c r="N25" s="44"/>
      <c r="O25" s="23" t="str">
        <f t="shared" si="0"/>
        <v>Phương</v>
      </c>
      <c r="P25" s="13" t="str">
        <f t="shared" si="1"/>
        <v>8836</v>
      </c>
    </row>
    <row r="26" spans="1:16" ht="15.75" customHeight="1" x14ac:dyDescent="0.25">
      <c r="A26" s="29">
        <f>IF(D26="","",MAX($A$8:A25)+1)</f>
        <v>19</v>
      </c>
      <c r="B26" s="30" t="s">
        <v>1224</v>
      </c>
      <c r="C26" s="31" t="s">
        <v>245</v>
      </c>
      <c r="D26" s="19" t="s">
        <v>1225</v>
      </c>
      <c r="E26" s="20">
        <v>0</v>
      </c>
      <c r="F26" s="20"/>
      <c r="G26" s="49">
        <v>38748</v>
      </c>
      <c r="H26" s="22" t="s">
        <v>249</v>
      </c>
      <c r="I26" s="22" t="s">
        <v>1226</v>
      </c>
      <c r="J26" s="22" t="s">
        <v>1227</v>
      </c>
      <c r="K26" s="20">
        <v>503</v>
      </c>
      <c r="L26" s="20">
        <v>20</v>
      </c>
      <c r="M26" s="22" t="s">
        <v>39</v>
      </c>
      <c r="N26" s="44"/>
      <c r="O26" s="23" t="str">
        <f t="shared" si="0"/>
        <v>Thái</v>
      </c>
      <c r="P26" s="13" t="str">
        <f t="shared" si="1"/>
        <v>8748</v>
      </c>
    </row>
    <row r="27" spans="1:16" ht="15.75" customHeight="1" x14ac:dyDescent="0.25">
      <c r="A27" s="29">
        <f>IF(D27="","",MAX($A$8:A26)+1)</f>
        <v>20</v>
      </c>
      <c r="B27" s="30" t="s">
        <v>1228</v>
      </c>
      <c r="C27" s="31">
        <v>0</v>
      </c>
      <c r="D27" s="19" t="s">
        <v>1229</v>
      </c>
      <c r="E27" s="20" t="s">
        <v>240</v>
      </c>
      <c r="F27" s="20"/>
      <c r="G27" s="49">
        <v>38654</v>
      </c>
      <c r="H27" s="22" t="s">
        <v>30</v>
      </c>
      <c r="I27" s="22" t="s">
        <v>1230</v>
      </c>
      <c r="J27" s="22">
        <v>0</v>
      </c>
      <c r="K27" s="20">
        <v>124</v>
      </c>
      <c r="L27" s="20">
        <v>5</v>
      </c>
      <c r="M27" s="22" t="s">
        <v>891</v>
      </c>
      <c r="N27" s="44"/>
      <c r="O27" s="23" t="str">
        <f t="shared" si="0"/>
        <v>Thảo</v>
      </c>
      <c r="P27" s="13" t="str">
        <f t="shared" si="1"/>
        <v>8654</v>
      </c>
    </row>
    <row r="28" spans="1:16" ht="15.75" customHeight="1" x14ac:dyDescent="0.25">
      <c r="A28" s="29">
        <f>IF(D28="","",MAX($A$8:A27)+1)</f>
        <v>21</v>
      </c>
      <c r="B28" s="30" t="s">
        <v>1231</v>
      </c>
      <c r="C28" s="31">
        <v>0</v>
      </c>
      <c r="D28" s="19" t="s">
        <v>1232</v>
      </c>
      <c r="E28" s="20" t="s">
        <v>240</v>
      </c>
      <c r="F28" s="20"/>
      <c r="G28" s="49">
        <v>38779</v>
      </c>
      <c r="H28" s="22" t="s">
        <v>30</v>
      </c>
      <c r="I28" s="22" t="s">
        <v>1233</v>
      </c>
      <c r="J28" s="22" t="s">
        <v>1234</v>
      </c>
      <c r="K28" s="20">
        <v>207</v>
      </c>
      <c r="L28" s="20">
        <v>11</v>
      </c>
      <c r="M28" s="22" t="s">
        <v>195</v>
      </c>
      <c r="N28" s="44"/>
      <c r="O28" s="23" t="str">
        <f t="shared" si="0"/>
        <v>Thoa</v>
      </c>
      <c r="P28" s="13" t="str">
        <f t="shared" si="1"/>
        <v>8779</v>
      </c>
    </row>
    <row r="29" spans="1:16" ht="15.75" customHeight="1" x14ac:dyDescent="0.25">
      <c r="A29" s="29">
        <f>IF(D29="","",MAX($A$8:A28)+1)</f>
        <v>22</v>
      </c>
      <c r="B29" s="30" t="s">
        <v>1235</v>
      </c>
      <c r="C29" s="31" t="s">
        <v>909</v>
      </c>
      <c r="D29" s="19" t="s">
        <v>1236</v>
      </c>
      <c r="E29" s="20" t="s">
        <v>240</v>
      </c>
      <c r="F29" s="20"/>
      <c r="G29" s="49">
        <v>38869</v>
      </c>
      <c r="H29" s="22" t="s">
        <v>30</v>
      </c>
      <c r="I29" s="22" t="s">
        <v>1237</v>
      </c>
      <c r="J29" s="22" t="s">
        <v>1238</v>
      </c>
      <c r="K29" s="20">
        <v>390</v>
      </c>
      <c r="L29" s="20">
        <v>11</v>
      </c>
      <c r="M29" s="22" t="s">
        <v>1106</v>
      </c>
      <c r="N29" s="44"/>
      <c r="O29" s="23" t="str">
        <f t="shared" si="0"/>
        <v>Thư</v>
      </c>
      <c r="P29" s="13" t="str">
        <f t="shared" si="1"/>
        <v>8869</v>
      </c>
    </row>
    <row r="30" spans="1:16" ht="15.75" customHeight="1" x14ac:dyDescent="0.25">
      <c r="A30" s="29">
        <f>IF(D30="","",MAX($A$8:A29)+1)</f>
        <v>23</v>
      </c>
      <c r="B30" s="30" t="s">
        <v>1239</v>
      </c>
      <c r="C30" s="31" t="s">
        <v>1240</v>
      </c>
      <c r="D30" s="19" t="s">
        <v>1241</v>
      </c>
      <c r="E30" s="20" t="s">
        <v>240</v>
      </c>
      <c r="F30" s="20"/>
      <c r="G30" s="49">
        <v>38744</v>
      </c>
      <c r="H30" s="22" t="s">
        <v>30</v>
      </c>
      <c r="I30" s="22" t="s">
        <v>1242</v>
      </c>
      <c r="J30" s="22" t="s">
        <v>1243</v>
      </c>
      <c r="K30" s="20">
        <v>238</v>
      </c>
      <c r="L30" s="20">
        <v>11</v>
      </c>
      <c r="M30" s="22" t="s">
        <v>984</v>
      </c>
      <c r="N30" s="44"/>
      <c r="O30" s="23" t="str">
        <f t="shared" si="0"/>
        <v>Thư</v>
      </c>
      <c r="P30" s="13" t="str">
        <f t="shared" si="1"/>
        <v>8744</v>
      </c>
    </row>
    <row r="31" spans="1:16" ht="15.75" customHeight="1" x14ac:dyDescent="0.25">
      <c r="A31" s="29">
        <f>IF(D31="","",MAX($A$8:A30)+1)</f>
        <v>24</v>
      </c>
      <c r="B31" s="30" t="s">
        <v>1244</v>
      </c>
      <c r="C31" s="31">
        <v>0</v>
      </c>
      <c r="D31" s="19" t="s">
        <v>1245</v>
      </c>
      <c r="E31" s="20" t="s">
        <v>240</v>
      </c>
      <c r="F31" s="20"/>
      <c r="G31" s="49">
        <v>38762</v>
      </c>
      <c r="H31" s="22" t="s">
        <v>30</v>
      </c>
      <c r="I31" s="22" t="s">
        <v>1246</v>
      </c>
      <c r="J31" s="22" t="s">
        <v>1247</v>
      </c>
      <c r="K31" s="20">
        <v>95</v>
      </c>
      <c r="L31" s="20">
        <v>4</v>
      </c>
      <c r="M31" s="22" t="s">
        <v>297</v>
      </c>
      <c r="N31" s="44"/>
      <c r="O31" s="23" t="str">
        <f t="shared" si="0"/>
        <v>Thư</v>
      </c>
      <c r="P31" s="13" t="str">
        <f t="shared" si="1"/>
        <v>8762</v>
      </c>
    </row>
    <row r="32" spans="1:16" ht="15.75" customHeight="1" x14ac:dyDescent="0.25">
      <c r="A32" s="29">
        <f>IF(D32="","",MAX($A$8:A31)+1)</f>
        <v>25</v>
      </c>
      <c r="B32" s="30" t="s">
        <v>1248</v>
      </c>
      <c r="C32" s="31" t="s">
        <v>502</v>
      </c>
      <c r="D32" s="19" t="s">
        <v>1249</v>
      </c>
      <c r="E32" s="20" t="s">
        <v>240</v>
      </c>
      <c r="F32" s="20"/>
      <c r="G32" s="49">
        <v>39061</v>
      </c>
      <c r="H32" s="22" t="s">
        <v>30</v>
      </c>
      <c r="I32" s="22" t="s">
        <v>1250</v>
      </c>
      <c r="J32" s="22" t="s">
        <v>1251</v>
      </c>
      <c r="K32" s="20">
        <v>125</v>
      </c>
      <c r="L32" s="20">
        <v>5</v>
      </c>
      <c r="M32" s="22" t="s">
        <v>280</v>
      </c>
      <c r="N32" s="44"/>
      <c r="O32" s="23" t="str">
        <f t="shared" si="0"/>
        <v>Tiên</v>
      </c>
      <c r="P32" s="13" t="str">
        <f t="shared" si="1"/>
        <v>9061</v>
      </c>
    </row>
    <row r="33" spans="1:16" ht="15.75" customHeight="1" x14ac:dyDescent="0.25">
      <c r="A33" s="29">
        <f>IF(D33="","",MAX($A$8:A32)+1)</f>
        <v>26</v>
      </c>
      <c r="B33" s="30" t="s">
        <v>1252</v>
      </c>
      <c r="C33" s="31">
        <v>0</v>
      </c>
      <c r="D33" s="19" t="s">
        <v>1253</v>
      </c>
      <c r="E33" s="20">
        <v>0</v>
      </c>
      <c r="F33" s="20"/>
      <c r="G33" s="49">
        <v>38326</v>
      </c>
      <c r="H33" s="22" t="s">
        <v>30</v>
      </c>
      <c r="I33" s="22" t="s">
        <v>1254</v>
      </c>
      <c r="J33" s="22" t="s">
        <v>1255</v>
      </c>
      <c r="K33" s="20">
        <v>650</v>
      </c>
      <c r="L33" s="20">
        <v>18</v>
      </c>
      <c r="M33" s="22" t="s">
        <v>45</v>
      </c>
      <c r="N33" s="44"/>
      <c r="O33" s="23" t="str">
        <f t="shared" si="0"/>
        <v>Tiến</v>
      </c>
      <c r="P33" s="13" t="str">
        <f t="shared" si="1"/>
        <v>8326</v>
      </c>
    </row>
    <row r="34" spans="1:16" ht="15.75" customHeight="1" x14ac:dyDescent="0.25">
      <c r="A34" s="29">
        <f>IF(D34="","",MAX($A$8:A33)+1)</f>
        <v>27</v>
      </c>
      <c r="B34" s="30" t="s">
        <v>1256</v>
      </c>
      <c r="C34" s="31" t="s">
        <v>654</v>
      </c>
      <c r="D34" s="19" t="s">
        <v>1257</v>
      </c>
      <c r="E34" s="20">
        <v>0</v>
      </c>
      <c r="F34" s="20"/>
      <c r="G34" s="49">
        <v>38785</v>
      </c>
      <c r="H34" s="22" t="s">
        <v>30</v>
      </c>
      <c r="I34" s="22" t="s">
        <v>1258</v>
      </c>
      <c r="J34" s="22" t="s">
        <v>1259</v>
      </c>
      <c r="K34" s="20">
        <v>241</v>
      </c>
      <c r="L34" s="20">
        <v>8</v>
      </c>
      <c r="M34" s="22" t="s">
        <v>305</v>
      </c>
      <c r="N34" s="44"/>
      <c r="O34" s="23" t="str">
        <f t="shared" si="0"/>
        <v>Tiến</v>
      </c>
      <c r="P34" s="13" t="str">
        <f t="shared" si="1"/>
        <v>8785</v>
      </c>
    </row>
    <row r="35" spans="1:16" ht="15.75" customHeight="1" x14ac:dyDescent="0.25">
      <c r="A35" s="29">
        <f>IF(D35="","",MAX($A$8:A34)+1)</f>
        <v>28</v>
      </c>
      <c r="B35" s="30" t="s">
        <v>1260</v>
      </c>
      <c r="C35" s="31" t="s">
        <v>331</v>
      </c>
      <c r="D35" s="19" t="s">
        <v>1261</v>
      </c>
      <c r="E35" s="20" t="s">
        <v>240</v>
      </c>
      <c r="F35" s="20"/>
      <c r="G35" s="49">
        <v>38848</v>
      </c>
      <c r="H35" s="22" t="s">
        <v>30</v>
      </c>
      <c r="I35" s="22" t="s">
        <v>1262</v>
      </c>
      <c r="J35" s="22" t="s">
        <v>1263</v>
      </c>
      <c r="K35" s="20">
        <v>0</v>
      </c>
      <c r="L35" s="20">
        <v>6</v>
      </c>
      <c r="M35" s="22" t="s">
        <v>1002</v>
      </c>
      <c r="N35" s="44"/>
      <c r="O35" s="23" t="str">
        <f t="shared" si="0"/>
        <v>Trâm</v>
      </c>
      <c r="P35" s="13" t="str">
        <f t="shared" si="1"/>
        <v>8848</v>
      </c>
    </row>
    <row r="36" spans="1:16" ht="15.75" customHeight="1" x14ac:dyDescent="0.25">
      <c r="A36" s="29">
        <f>IF(D36="","",MAX($A$8:A35)+1)</f>
        <v>29</v>
      </c>
      <c r="B36" s="30" t="s">
        <v>1264</v>
      </c>
      <c r="C36" s="31">
        <v>0</v>
      </c>
      <c r="D36" s="19" t="s">
        <v>1265</v>
      </c>
      <c r="E36" s="20" t="s">
        <v>240</v>
      </c>
      <c r="F36" s="20"/>
      <c r="G36" s="49">
        <v>38783</v>
      </c>
      <c r="H36" s="22" t="s">
        <v>30</v>
      </c>
      <c r="I36" s="22" t="s">
        <v>1266</v>
      </c>
      <c r="J36" s="22" t="s">
        <v>1267</v>
      </c>
      <c r="K36" s="20">
        <v>52</v>
      </c>
      <c r="L36" s="20">
        <v>2</v>
      </c>
      <c r="M36" s="22" t="s">
        <v>45</v>
      </c>
      <c r="N36" s="44"/>
      <c r="O36" s="23" t="str">
        <f t="shared" si="0"/>
        <v>Trân</v>
      </c>
      <c r="P36" s="13" t="str">
        <f t="shared" si="1"/>
        <v>8783</v>
      </c>
    </row>
    <row r="37" spans="1:16" ht="15.75" customHeight="1" x14ac:dyDescent="0.25">
      <c r="A37" s="29">
        <f>IF(D37="","",MAX($A$8:A36)+1)</f>
        <v>30</v>
      </c>
      <c r="B37" s="30" t="s">
        <v>1268</v>
      </c>
      <c r="C37" s="31">
        <v>0</v>
      </c>
      <c r="D37" s="19" t="s">
        <v>1269</v>
      </c>
      <c r="E37" s="20" t="s">
        <v>240</v>
      </c>
      <c r="F37" s="20"/>
      <c r="G37" s="49">
        <v>38736</v>
      </c>
      <c r="H37" s="22" t="s">
        <v>30</v>
      </c>
      <c r="I37" s="22" t="s">
        <v>1270</v>
      </c>
      <c r="J37" s="22" t="s">
        <v>1271</v>
      </c>
      <c r="K37" s="20">
        <v>23</v>
      </c>
      <c r="L37" s="20">
        <v>1</v>
      </c>
      <c r="M37" s="22" t="s">
        <v>45</v>
      </c>
      <c r="N37" s="44"/>
      <c r="O37" s="23" t="str">
        <f t="shared" si="0"/>
        <v>Vân</v>
      </c>
      <c r="P37" s="13" t="str">
        <f t="shared" si="1"/>
        <v>8736</v>
      </c>
    </row>
    <row r="38" spans="1:16" ht="15.75" customHeight="1" x14ac:dyDescent="0.25">
      <c r="A38" s="29">
        <f>IF(D38="","",MAX($A$8:A37)+1)</f>
        <v>31</v>
      </c>
      <c r="B38" s="30" t="s">
        <v>1272</v>
      </c>
      <c r="C38" s="31" t="s">
        <v>1273</v>
      </c>
      <c r="D38" s="19" t="s">
        <v>323</v>
      </c>
      <c r="E38" s="20" t="s">
        <v>240</v>
      </c>
      <c r="F38" s="20"/>
      <c r="G38" s="49">
        <v>38972</v>
      </c>
      <c r="H38" s="22" t="s">
        <v>30</v>
      </c>
      <c r="I38" s="22" t="s">
        <v>1274</v>
      </c>
      <c r="J38" s="22" t="s">
        <v>1275</v>
      </c>
      <c r="K38" s="20">
        <v>262</v>
      </c>
      <c r="L38" s="20">
        <v>10</v>
      </c>
      <c r="M38" s="22" t="s">
        <v>305</v>
      </c>
      <c r="N38" s="44"/>
      <c r="O38" s="23" t="str">
        <f t="shared" si="0"/>
        <v>Vi</v>
      </c>
      <c r="P38" s="13" t="str">
        <f t="shared" si="1"/>
        <v>8972</v>
      </c>
    </row>
    <row r="39" spans="1:16" ht="15.75" customHeight="1" x14ac:dyDescent="0.25">
      <c r="A39" s="29">
        <f>IF(D39="","",MAX($A$8:A38)+1)</f>
        <v>32</v>
      </c>
      <c r="B39" s="30" t="s">
        <v>1276</v>
      </c>
      <c r="C39" s="31" t="s">
        <v>1277</v>
      </c>
      <c r="D39" s="19" t="s">
        <v>1278</v>
      </c>
      <c r="E39" s="20" t="s">
        <v>240</v>
      </c>
      <c r="F39" s="20"/>
      <c r="G39" s="49">
        <v>39051</v>
      </c>
      <c r="H39" s="22" t="s">
        <v>30</v>
      </c>
      <c r="I39" s="22" t="s">
        <v>1279</v>
      </c>
      <c r="J39" s="22" t="s">
        <v>1280</v>
      </c>
      <c r="K39" s="20">
        <v>808</v>
      </c>
      <c r="L39" s="20">
        <v>27</v>
      </c>
      <c r="M39" s="22" t="s">
        <v>132</v>
      </c>
      <c r="N39" s="44"/>
      <c r="O39" s="23" t="str">
        <f t="shared" si="0"/>
        <v>Vi</v>
      </c>
      <c r="P39" s="13" t="str">
        <f t="shared" si="1"/>
        <v>9051</v>
      </c>
    </row>
    <row r="40" spans="1:16" ht="15.75" customHeight="1" x14ac:dyDescent="0.25">
      <c r="A40" s="29">
        <f>IF(D40="","",MAX($A$8:A39)+1)</f>
        <v>33</v>
      </c>
      <c r="B40" s="30" t="s">
        <v>1281</v>
      </c>
      <c r="C40" s="31" t="s">
        <v>952</v>
      </c>
      <c r="D40" s="19" t="s">
        <v>1282</v>
      </c>
      <c r="E40" s="20" t="s">
        <v>240</v>
      </c>
      <c r="F40" s="20"/>
      <c r="G40" s="49">
        <v>38877</v>
      </c>
      <c r="H40" s="22" t="s">
        <v>30</v>
      </c>
      <c r="I40" s="22" t="s">
        <v>1283</v>
      </c>
      <c r="J40" s="22" t="s">
        <v>1284</v>
      </c>
      <c r="K40" s="20">
        <v>104</v>
      </c>
      <c r="L40" s="20">
        <v>4</v>
      </c>
      <c r="M40" s="22" t="s">
        <v>132</v>
      </c>
      <c r="N40" s="44"/>
      <c r="O40" s="23" t="str">
        <f t="shared" si="0"/>
        <v>Vy</v>
      </c>
      <c r="P40" s="13" t="str">
        <f t="shared" si="1"/>
        <v>8877</v>
      </c>
    </row>
    <row r="41" spans="1:16" ht="15.75" customHeight="1" x14ac:dyDescent="0.25">
      <c r="A41" s="29">
        <f>IF(D41="","",MAX($A$8:A40)+1)</f>
        <v>34</v>
      </c>
      <c r="B41" s="30" t="s">
        <v>1285</v>
      </c>
      <c r="C41" s="31" t="s">
        <v>715</v>
      </c>
      <c r="D41" s="19" t="s">
        <v>1286</v>
      </c>
      <c r="E41" s="20" t="s">
        <v>240</v>
      </c>
      <c r="F41" s="20"/>
      <c r="G41" s="49">
        <v>38741</v>
      </c>
      <c r="H41" s="22" t="s">
        <v>30</v>
      </c>
      <c r="I41" s="22" t="s">
        <v>1287</v>
      </c>
      <c r="J41" s="22" t="s">
        <v>1288</v>
      </c>
      <c r="K41" s="20">
        <v>62</v>
      </c>
      <c r="L41" s="20">
        <v>2</v>
      </c>
      <c r="M41" s="22" t="s">
        <v>132</v>
      </c>
      <c r="N41" s="44"/>
      <c r="O41" s="23" t="str">
        <f t="shared" si="0"/>
        <v>Vy</v>
      </c>
      <c r="P41" s="13" t="str">
        <f t="shared" si="1"/>
        <v>8741</v>
      </c>
    </row>
    <row r="42" spans="1:16" ht="15.75" customHeight="1" x14ac:dyDescent="0.25">
      <c r="A42" s="29">
        <f>IF(D42="","",MAX($A$8:A41)+1)</f>
        <v>35</v>
      </c>
      <c r="B42" s="30" t="s">
        <v>1289</v>
      </c>
      <c r="C42" s="31" t="s">
        <v>751</v>
      </c>
      <c r="D42" s="19" t="s">
        <v>1290</v>
      </c>
      <c r="E42" s="20" t="s">
        <v>240</v>
      </c>
      <c r="F42" s="20"/>
      <c r="G42" s="49">
        <v>38905</v>
      </c>
      <c r="H42" s="22" t="s">
        <v>30</v>
      </c>
      <c r="I42" s="22" t="s">
        <v>1291</v>
      </c>
      <c r="J42" s="22" t="s">
        <v>1292</v>
      </c>
      <c r="K42" s="20">
        <v>301</v>
      </c>
      <c r="L42" s="20">
        <v>13</v>
      </c>
      <c r="M42" s="22" t="s">
        <v>39</v>
      </c>
      <c r="N42" s="44"/>
      <c r="O42" s="23" t="str">
        <f t="shared" si="0"/>
        <v>Vy</v>
      </c>
      <c r="P42" s="13" t="str">
        <f t="shared" si="1"/>
        <v>8905</v>
      </c>
    </row>
    <row r="43" spans="1:16" ht="15.75" customHeight="1" x14ac:dyDescent="0.25">
      <c r="A43" s="29">
        <f>IF(D43="","",MAX($A$8:A42)+1)</f>
        <v>36</v>
      </c>
      <c r="B43" s="30" t="s">
        <v>1293</v>
      </c>
      <c r="C43" s="31" t="s">
        <v>1294</v>
      </c>
      <c r="D43" s="19" t="s">
        <v>1295</v>
      </c>
      <c r="E43" s="20" t="s">
        <v>240</v>
      </c>
      <c r="F43" s="20"/>
      <c r="G43" s="49">
        <v>38852</v>
      </c>
      <c r="H43" s="22" t="s">
        <v>30</v>
      </c>
      <c r="I43" s="22" t="s">
        <v>1296</v>
      </c>
      <c r="J43" s="22" t="s">
        <v>1297</v>
      </c>
      <c r="K43" s="20">
        <v>582</v>
      </c>
      <c r="L43" s="20">
        <v>20</v>
      </c>
      <c r="M43" s="22" t="s">
        <v>305</v>
      </c>
      <c r="N43" s="44"/>
      <c r="O43" s="23" t="str">
        <f t="shared" si="0"/>
        <v>Vy</v>
      </c>
      <c r="P43" s="13" t="str">
        <f t="shared" si="1"/>
        <v>8852</v>
      </c>
    </row>
    <row r="44" spans="1:16" ht="15.75" customHeight="1" x14ac:dyDescent="0.25">
      <c r="A44" s="29">
        <f>IF(D44="","",MAX($A$8:A43)+1)</f>
        <v>37</v>
      </c>
      <c r="B44" s="30" t="s">
        <v>1298</v>
      </c>
      <c r="C44" s="31" t="s">
        <v>600</v>
      </c>
      <c r="D44" s="19" t="s">
        <v>1299</v>
      </c>
      <c r="E44" s="20">
        <v>0</v>
      </c>
      <c r="F44" s="20"/>
      <c r="G44" s="49">
        <v>38849</v>
      </c>
      <c r="H44" s="22" t="s">
        <v>30</v>
      </c>
      <c r="I44" s="22">
        <v>0</v>
      </c>
      <c r="J44" s="22" t="s">
        <v>1300</v>
      </c>
      <c r="K44" s="20">
        <v>515</v>
      </c>
      <c r="L44" s="20">
        <v>20</v>
      </c>
      <c r="M44" s="22" t="s">
        <v>891</v>
      </c>
      <c r="N44" s="44"/>
      <c r="O44" s="23" t="str">
        <f t="shared" si="0"/>
        <v>Vỹ</v>
      </c>
      <c r="P44" s="13" t="str">
        <f t="shared" si="1"/>
        <v>8849</v>
      </c>
    </row>
    <row r="45" spans="1:16" ht="15.75" customHeight="1" x14ac:dyDescent="0.25">
      <c r="A45" s="29">
        <f>IF(D45="","",MAX($A$8:A44)+1)</f>
        <v>38</v>
      </c>
      <c r="B45" s="30" t="s">
        <v>1301</v>
      </c>
      <c r="C45" s="31" t="s">
        <v>634</v>
      </c>
      <c r="D45" s="19" t="s">
        <v>1302</v>
      </c>
      <c r="E45" s="20">
        <v>0</v>
      </c>
      <c r="F45" s="20"/>
      <c r="G45" s="49">
        <v>38849</v>
      </c>
      <c r="H45" s="22" t="s">
        <v>30</v>
      </c>
      <c r="I45" s="22" t="s">
        <v>1303</v>
      </c>
      <c r="J45" s="22" t="s">
        <v>1304</v>
      </c>
      <c r="K45" s="20">
        <v>577</v>
      </c>
      <c r="L45" s="20">
        <v>15</v>
      </c>
      <c r="M45" s="22" t="s">
        <v>45</v>
      </c>
      <c r="N45" s="44"/>
      <c r="O45" s="23" t="str">
        <f t="shared" si="0"/>
        <v>Vỹ</v>
      </c>
      <c r="P45" s="13" t="str">
        <f t="shared" si="1"/>
        <v>8849</v>
      </c>
    </row>
    <row r="46" spans="1:16" ht="15.75" customHeight="1" x14ac:dyDescent="0.25">
      <c r="A46" s="29" t="str">
        <f>IF(D46="","",MAX($A$8:A45)+1)</f>
        <v/>
      </c>
      <c r="B46" s="30"/>
      <c r="C46" s="31"/>
      <c r="D46" s="19"/>
      <c r="E46" s="20"/>
      <c r="F46" s="20"/>
      <c r="G46" s="21"/>
      <c r="H46" s="22"/>
      <c r="I46" s="22"/>
      <c r="J46" s="22"/>
      <c r="K46" s="20"/>
      <c r="L46" s="20"/>
      <c r="M46" s="22"/>
      <c r="N46" s="44"/>
      <c r="O46" s="23" t="str">
        <f t="shared" ref="O46" si="2">TRIM(RIGHT(SUBSTITUTE(TRIM(D46)," ",REPT(" ",LEN(TRIM(D46)))),LEN(TRIM(D46))))</f>
        <v/>
      </c>
      <c r="P46" s="13" t="str">
        <f t="shared" ref="P46" si="3">RIGHT(G46,4)</f>
        <v/>
      </c>
    </row>
    <row r="47" spans="1:16" ht="15.75" customHeight="1" x14ac:dyDescent="0.25">
      <c r="A47" s="29" t="str">
        <f>IF(D47="","",MAX($A$8:A46)+1)</f>
        <v/>
      </c>
      <c r="B47" s="30"/>
      <c r="C47" s="31"/>
      <c r="D47" s="19"/>
      <c r="E47" s="20"/>
      <c r="F47" s="20"/>
      <c r="G47" s="21"/>
      <c r="H47" s="22"/>
      <c r="I47" s="22"/>
      <c r="J47" s="22"/>
      <c r="K47" s="20"/>
      <c r="L47" s="20"/>
      <c r="M47" s="22"/>
      <c r="N47" s="44"/>
      <c r="O47" s="23" t="str">
        <f t="shared" ref="O47:O57" si="4">TRIM(RIGHT(SUBSTITUTE(TRIM(D47)," ",REPT(" ",LEN(TRIM(D47)))),LEN(TRIM(D47))))</f>
        <v/>
      </c>
      <c r="P47" s="13" t="str">
        <f t="shared" ref="P47:P57" si="5">RIGHT(G47,4)</f>
        <v/>
      </c>
    </row>
    <row r="48" spans="1:16" ht="15.75" customHeight="1" x14ac:dyDescent="0.25">
      <c r="A48" s="29" t="str">
        <f>IF(D48="","",MAX($A$8:A47)+1)</f>
        <v/>
      </c>
      <c r="B48" s="30"/>
      <c r="C48" s="31"/>
      <c r="D48" s="19"/>
      <c r="E48" s="20"/>
      <c r="F48" s="20"/>
      <c r="G48" s="21"/>
      <c r="H48" s="22"/>
      <c r="I48" s="22"/>
      <c r="J48" s="22"/>
      <c r="K48" s="20"/>
      <c r="L48" s="20"/>
      <c r="M48" s="22"/>
      <c r="N48" s="44"/>
      <c r="O48" s="23" t="str">
        <f t="shared" si="4"/>
        <v/>
      </c>
      <c r="P48" s="13" t="str">
        <f t="shared" si="5"/>
        <v/>
      </c>
    </row>
    <row r="49" spans="1:16" ht="15.75" customHeight="1" x14ac:dyDescent="0.25">
      <c r="A49" s="29" t="str">
        <f>IF(D49="","",MAX($A$8:A48)+1)</f>
        <v/>
      </c>
      <c r="B49" s="30"/>
      <c r="C49" s="31"/>
      <c r="D49" s="19"/>
      <c r="E49" s="20"/>
      <c r="F49" s="20"/>
      <c r="G49" s="21"/>
      <c r="H49" s="22"/>
      <c r="I49" s="22"/>
      <c r="J49" s="22"/>
      <c r="K49" s="20"/>
      <c r="L49" s="20"/>
      <c r="M49" s="22"/>
      <c r="N49" s="44"/>
      <c r="O49" s="23" t="str">
        <f t="shared" si="4"/>
        <v/>
      </c>
      <c r="P49" s="13" t="str">
        <f t="shared" si="5"/>
        <v/>
      </c>
    </row>
    <row r="50" spans="1:16" ht="15.75" customHeight="1" x14ac:dyDescent="0.25">
      <c r="A50" s="29" t="str">
        <f>IF(D50="","",MAX($A$8:A49)+1)</f>
        <v/>
      </c>
      <c r="B50" s="30"/>
      <c r="C50" s="31"/>
      <c r="D50" s="19"/>
      <c r="E50" s="20"/>
      <c r="F50" s="20"/>
      <c r="G50" s="21"/>
      <c r="H50" s="22"/>
      <c r="I50" s="22"/>
      <c r="J50" s="22"/>
      <c r="K50" s="20"/>
      <c r="L50" s="20"/>
      <c r="M50" s="22"/>
      <c r="N50" s="44"/>
      <c r="O50" s="23" t="str">
        <f t="shared" si="4"/>
        <v/>
      </c>
      <c r="P50" s="13" t="str">
        <f t="shared" si="5"/>
        <v/>
      </c>
    </row>
    <row r="51" spans="1:16" ht="15.75" customHeight="1" x14ac:dyDescent="0.25">
      <c r="A51" s="29" t="str">
        <f>IF(D51="","",MAX($A$8:A50)+1)</f>
        <v/>
      </c>
      <c r="B51" s="30"/>
      <c r="C51" s="31"/>
      <c r="D51" s="19"/>
      <c r="E51" s="20"/>
      <c r="F51" s="20"/>
      <c r="G51" s="21"/>
      <c r="H51" s="22"/>
      <c r="I51" s="22"/>
      <c r="J51" s="22"/>
      <c r="K51" s="20"/>
      <c r="L51" s="20"/>
      <c r="M51" s="22"/>
      <c r="N51" s="44"/>
      <c r="O51" s="23" t="str">
        <f t="shared" si="4"/>
        <v/>
      </c>
      <c r="P51" s="13" t="str">
        <f t="shared" si="5"/>
        <v/>
      </c>
    </row>
    <row r="52" spans="1:16" ht="15.75" customHeight="1" x14ac:dyDescent="0.25">
      <c r="A52" s="29" t="str">
        <f>IF(D52="","",MAX($A$8:A51)+1)</f>
        <v/>
      </c>
      <c r="B52" s="30"/>
      <c r="C52" s="31"/>
      <c r="D52" s="19"/>
      <c r="E52" s="20"/>
      <c r="F52" s="20"/>
      <c r="G52" s="21"/>
      <c r="H52" s="22"/>
      <c r="I52" s="22"/>
      <c r="J52" s="22"/>
      <c r="K52" s="20"/>
      <c r="L52" s="20"/>
      <c r="M52" s="22"/>
      <c r="N52" s="44"/>
      <c r="O52" s="23" t="str">
        <f t="shared" si="4"/>
        <v/>
      </c>
      <c r="P52" s="13" t="str">
        <f t="shared" si="5"/>
        <v/>
      </c>
    </row>
    <row r="53" spans="1:16" ht="15.75" customHeight="1" x14ac:dyDescent="0.25">
      <c r="A53" s="29" t="str">
        <f>IF(D53="","",MAX($A$8:A52)+1)</f>
        <v/>
      </c>
      <c r="B53" s="30"/>
      <c r="C53" s="31"/>
      <c r="D53" s="19"/>
      <c r="E53" s="20"/>
      <c r="F53" s="20"/>
      <c r="G53" s="21"/>
      <c r="H53" s="22"/>
      <c r="I53" s="22"/>
      <c r="J53" s="22"/>
      <c r="K53" s="20"/>
      <c r="L53" s="20"/>
      <c r="M53" s="22"/>
      <c r="N53" s="44"/>
      <c r="O53" s="23" t="str">
        <f t="shared" si="4"/>
        <v/>
      </c>
      <c r="P53" s="13" t="str">
        <f t="shared" si="5"/>
        <v/>
      </c>
    </row>
    <row r="54" spans="1:16" ht="15.75" customHeight="1" x14ac:dyDescent="0.25">
      <c r="A54" s="29" t="str">
        <f>IF(D54="","",MAX($A$8:A53)+1)</f>
        <v/>
      </c>
      <c r="B54" s="30"/>
      <c r="C54" s="31"/>
      <c r="D54" s="19"/>
      <c r="E54" s="20"/>
      <c r="F54" s="20"/>
      <c r="G54" s="21"/>
      <c r="H54" s="22"/>
      <c r="I54" s="22"/>
      <c r="J54" s="22"/>
      <c r="K54" s="20"/>
      <c r="L54" s="20"/>
      <c r="M54" s="22"/>
      <c r="N54" s="44"/>
      <c r="O54" s="23" t="str">
        <f t="shared" si="4"/>
        <v/>
      </c>
      <c r="P54" s="13" t="str">
        <f t="shared" si="5"/>
        <v/>
      </c>
    </row>
    <row r="55" spans="1:16" ht="15.75" customHeight="1" x14ac:dyDescent="0.25">
      <c r="A55" s="29" t="str">
        <f>IF(D55="","",MAX($A$8:A54)+1)</f>
        <v/>
      </c>
      <c r="B55" s="30"/>
      <c r="C55" s="31"/>
      <c r="D55" s="19"/>
      <c r="E55" s="20"/>
      <c r="F55" s="20"/>
      <c r="G55" s="21"/>
      <c r="H55" s="22"/>
      <c r="I55" s="22"/>
      <c r="J55" s="22"/>
      <c r="K55" s="20"/>
      <c r="L55" s="20"/>
      <c r="M55" s="22"/>
      <c r="N55" s="44"/>
      <c r="O55" s="23" t="str">
        <f t="shared" si="4"/>
        <v/>
      </c>
      <c r="P55" s="13" t="str">
        <f t="shared" si="5"/>
        <v/>
      </c>
    </row>
    <row r="56" spans="1:16" ht="15.75" customHeight="1" x14ac:dyDescent="0.25">
      <c r="A56" s="29" t="str">
        <f>IF(D56="","",MAX($A$8:A55)+1)</f>
        <v/>
      </c>
      <c r="B56" s="30"/>
      <c r="C56" s="31"/>
      <c r="D56" s="19"/>
      <c r="E56" s="20"/>
      <c r="F56" s="20"/>
      <c r="G56" s="21"/>
      <c r="H56" s="22"/>
      <c r="I56" s="22"/>
      <c r="J56" s="22"/>
      <c r="K56" s="20"/>
      <c r="L56" s="20"/>
      <c r="M56" s="22"/>
      <c r="N56" s="44"/>
      <c r="O56" s="23" t="str">
        <f t="shared" si="4"/>
        <v/>
      </c>
      <c r="P56" s="13" t="str">
        <f t="shared" si="5"/>
        <v/>
      </c>
    </row>
    <row r="57" spans="1:16" ht="15.75" customHeight="1" x14ac:dyDescent="0.25">
      <c r="A57" s="29" t="str">
        <f>IF(D57="","",MAX($A$8:A56)+1)</f>
        <v/>
      </c>
      <c r="B57" s="30"/>
      <c r="C57" s="31"/>
      <c r="D57" s="19"/>
      <c r="E57" s="20"/>
      <c r="F57" s="20"/>
      <c r="G57" s="21"/>
      <c r="H57" s="22"/>
      <c r="I57" s="22"/>
      <c r="J57" s="22"/>
      <c r="K57" s="20"/>
      <c r="L57" s="20"/>
      <c r="M57" s="22"/>
      <c r="N57" s="44"/>
      <c r="O57" s="23" t="str">
        <f t="shared" si="4"/>
        <v/>
      </c>
      <c r="P57" s="13" t="str">
        <f t="shared" si="5"/>
        <v/>
      </c>
    </row>
    <row r="58" spans="1:16" ht="15.75" customHeight="1" x14ac:dyDescent="0.25">
      <c r="A58" s="32"/>
      <c r="B58" s="33"/>
      <c r="C58" s="34"/>
      <c r="D58" s="35"/>
      <c r="E58" s="36"/>
      <c r="F58" s="36"/>
      <c r="G58" s="37"/>
      <c r="H58" s="38"/>
      <c r="I58" s="38"/>
      <c r="J58" s="38"/>
      <c r="K58" s="39"/>
      <c r="L58" s="39"/>
      <c r="M58" s="38"/>
      <c r="N58" s="38"/>
      <c r="O58" s="40"/>
      <c r="P58" s="37"/>
    </row>
    <row r="59" spans="1:16" ht="15.75" x14ac:dyDescent="0.25">
      <c r="C59" s="3"/>
      <c r="D59" s="79" t="str">
        <f>"Tổng kết danh sách có "&amp;COUNT($A$8:A57)&amp;" học sinh "&amp; "("&amp; COUNTIF($E$8:E57,"x")&amp;" nữ)"</f>
        <v>Tổng kết danh sách có 38 học sinh (27 nữ)</v>
      </c>
      <c r="E59" s="79"/>
      <c r="F59" s="79"/>
      <c r="G59" s="79"/>
      <c r="H59" s="79"/>
    </row>
    <row r="60" spans="1:16" ht="15.75" x14ac:dyDescent="0.25">
      <c r="B60" s="8"/>
      <c r="C60" s="8"/>
      <c r="D60" s="10" t="s">
        <v>17</v>
      </c>
      <c r="J60" s="11" t="s">
        <v>6</v>
      </c>
    </row>
    <row r="65" spans="2:10" x14ac:dyDescent="0.25">
      <c r="B65" s="8"/>
      <c r="C65" s="8"/>
      <c r="D65" s="45"/>
      <c r="J65" s="46" t="str">
        <f>'9a1_2021'!J65</f>
        <v>Nguyễn Thanh Hùng</v>
      </c>
    </row>
  </sheetData>
  <sortState ref="B8:Q45">
    <sortCondition ref="O8:O45"/>
    <sortCondition ref="D8:D45"/>
  </sortState>
  <mergeCells count="23">
    <mergeCell ref="A1:D1"/>
    <mergeCell ref="F1:J1"/>
    <mergeCell ref="F2:J2"/>
    <mergeCell ref="F3:J3"/>
    <mergeCell ref="H4:I4"/>
    <mergeCell ref="A6:A7"/>
    <mergeCell ref="B6:B7"/>
    <mergeCell ref="C6:C7"/>
    <mergeCell ref="D6:D7"/>
    <mergeCell ref="E6:E7"/>
    <mergeCell ref="N6:N7"/>
    <mergeCell ref="O6:O7"/>
    <mergeCell ref="P6:P7"/>
    <mergeCell ref="D59:H59"/>
    <mergeCell ref="L5:M5"/>
    <mergeCell ref="F6:F7"/>
    <mergeCell ref="G6:G7"/>
    <mergeCell ref="H6:H7"/>
    <mergeCell ref="I6:I7"/>
    <mergeCell ref="F5:H5"/>
    <mergeCell ref="I5:J5"/>
    <mergeCell ref="J6:J7"/>
    <mergeCell ref="K6:M6"/>
  </mergeCells>
  <pageMargins left="0.78740157480314965" right="0.39370078740157483" top="0.31496062992125984" bottom="0.23622047244094491" header="0.31496062992125984" footer="0.31496062992125984"/>
  <pageSetup paperSize="9" scale="9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showZeros="0" topLeftCell="A4" zoomScale="90" zoomScaleNormal="90" workbookViewId="0">
      <selection activeCell="B45" sqref="B45:M46"/>
    </sheetView>
  </sheetViews>
  <sheetFormatPr defaultColWidth="8.7109375" defaultRowHeight="15" x14ac:dyDescent="0.25"/>
  <cols>
    <col min="1" max="1" width="4.5703125" style="2" customWidth="1"/>
    <col min="2" max="2" width="6.7109375" style="2" customWidth="1"/>
    <col min="3" max="3" width="5.5703125" style="2" customWidth="1"/>
    <col min="4" max="4" width="23.28515625" style="2" customWidth="1"/>
    <col min="5" max="5" width="4" style="2" customWidth="1"/>
    <col min="6" max="6" width="5.85546875" style="2" customWidth="1"/>
    <col min="7" max="7" width="10" style="2" customWidth="1"/>
    <col min="8" max="8" width="10.28515625" style="2" customWidth="1"/>
    <col min="9" max="10" width="18.140625" style="2" customWidth="1"/>
    <col min="11" max="11" width="4.85546875" style="2" customWidth="1"/>
    <col min="12" max="12" width="4.28515625" style="2" customWidth="1"/>
    <col min="13" max="13" width="10.42578125" style="2" customWidth="1"/>
    <col min="14" max="14" width="9.5703125" style="2" customWidth="1"/>
    <col min="15" max="16" width="5.140625" style="2" hidden="1" customWidth="1"/>
    <col min="17" max="16384" width="8.7109375" style="2"/>
  </cols>
  <sheetData>
    <row r="1" spans="1:17" ht="28.5" customHeight="1" x14ac:dyDescent="0.25">
      <c r="A1" s="90" t="s">
        <v>21</v>
      </c>
      <c r="B1" s="91"/>
      <c r="C1" s="91"/>
      <c r="D1" s="91"/>
      <c r="E1" s="1"/>
      <c r="F1" s="101" t="s">
        <v>22</v>
      </c>
      <c r="G1" s="102"/>
      <c r="H1" s="102"/>
      <c r="I1" s="102"/>
      <c r="J1" s="102"/>
      <c r="K1" s="1"/>
      <c r="L1" s="1"/>
      <c r="M1" s="1"/>
    </row>
    <row r="2" spans="1:17" ht="18" customHeight="1" x14ac:dyDescent="0.25">
      <c r="B2" s="41"/>
      <c r="C2" s="3"/>
      <c r="D2" s="3"/>
      <c r="F2" s="105" t="str">
        <f>'9a1_2021'!F2:J2</f>
        <v>Vĩnh Thạnh Trung, ngày  tháng 8 năm 20</v>
      </c>
      <c r="G2" s="105"/>
      <c r="H2" s="105"/>
      <c r="I2" s="105"/>
      <c r="J2" s="105"/>
      <c r="K2" s="3"/>
    </row>
    <row r="3" spans="1:17" ht="15.75" customHeight="1" x14ac:dyDescent="0.25">
      <c r="A3" s="42"/>
      <c r="B3" s="41"/>
      <c r="D3" s="58" t="s">
        <v>1542</v>
      </c>
      <c r="E3" s="5"/>
      <c r="F3" s="87" t="s">
        <v>1305</v>
      </c>
      <c r="G3" s="87"/>
      <c r="H3" s="87"/>
      <c r="I3" s="87"/>
      <c r="J3" s="87"/>
      <c r="K3" s="5"/>
      <c r="L3" s="5"/>
      <c r="M3" s="5"/>
    </row>
    <row r="4" spans="1:17" ht="14.25" customHeight="1" x14ac:dyDescent="0.25">
      <c r="A4" s="4"/>
      <c r="E4" s="6"/>
      <c r="F4" s="6"/>
      <c r="G4" s="6"/>
      <c r="H4" s="106" t="str">
        <f>'9a1_2021'!H4:I4</f>
        <v>Năm học: 2020-2021</v>
      </c>
      <c r="I4" s="106"/>
      <c r="J4" s="7"/>
      <c r="K4" s="6"/>
      <c r="L4" s="6"/>
      <c r="M4" s="6"/>
      <c r="O4" s="6"/>
    </row>
    <row r="5" spans="1:17" ht="15.75" x14ac:dyDescent="0.25">
      <c r="E5" s="8"/>
      <c r="F5" s="80" t="s">
        <v>7</v>
      </c>
      <c r="G5" s="80"/>
      <c r="H5" s="80"/>
      <c r="I5" s="78" t="s">
        <v>1543</v>
      </c>
      <c r="J5" s="78"/>
      <c r="K5" s="8"/>
      <c r="L5" s="99"/>
      <c r="M5" s="100"/>
    </row>
    <row r="6" spans="1:17" ht="21" customHeight="1" x14ac:dyDescent="0.25">
      <c r="A6" s="83" t="s">
        <v>0</v>
      </c>
      <c r="B6" s="83" t="s">
        <v>1</v>
      </c>
      <c r="C6" s="83" t="s">
        <v>2</v>
      </c>
      <c r="D6" s="85" t="s">
        <v>11</v>
      </c>
      <c r="E6" s="81" t="s">
        <v>23</v>
      </c>
      <c r="F6" s="92" t="s">
        <v>16</v>
      </c>
      <c r="G6" s="94" t="s">
        <v>8</v>
      </c>
      <c r="H6" s="94" t="s">
        <v>12</v>
      </c>
      <c r="I6" s="83" t="s">
        <v>14</v>
      </c>
      <c r="J6" s="83" t="s">
        <v>13</v>
      </c>
      <c r="K6" s="96" t="s">
        <v>3</v>
      </c>
      <c r="L6" s="97"/>
      <c r="M6" s="98"/>
      <c r="N6" s="85" t="s">
        <v>10</v>
      </c>
      <c r="O6" s="85" t="s">
        <v>19</v>
      </c>
      <c r="P6" s="88" t="s">
        <v>18</v>
      </c>
    </row>
    <row r="7" spans="1:17" ht="21.75" customHeight="1" x14ac:dyDescent="0.25">
      <c r="A7" s="84"/>
      <c r="B7" s="84"/>
      <c r="C7" s="84"/>
      <c r="D7" s="86"/>
      <c r="E7" s="82"/>
      <c r="F7" s="93"/>
      <c r="G7" s="95"/>
      <c r="H7" s="95"/>
      <c r="I7" s="84"/>
      <c r="J7" s="84"/>
      <c r="K7" s="24" t="s">
        <v>4</v>
      </c>
      <c r="L7" s="25" t="s">
        <v>5</v>
      </c>
      <c r="M7" s="25" t="s">
        <v>15</v>
      </c>
      <c r="N7" s="86"/>
      <c r="O7" s="86"/>
      <c r="P7" s="89"/>
    </row>
    <row r="8" spans="1:17" ht="15.75" customHeight="1" x14ac:dyDescent="0.25">
      <c r="A8" s="26">
        <f>IF(D8="","",1)</f>
        <v>1</v>
      </c>
      <c r="B8" s="28" t="s">
        <v>1306</v>
      </c>
      <c r="C8" s="28"/>
      <c r="D8" s="14" t="s">
        <v>1307</v>
      </c>
      <c r="E8" s="15" t="s">
        <v>240</v>
      </c>
      <c r="F8" s="15"/>
      <c r="G8" s="16" t="s">
        <v>1139</v>
      </c>
      <c r="H8" s="17" t="s">
        <v>30</v>
      </c>
      <c r="I8" s="17" t="s">
        <v>1308</v>
      </c>
      <c r="J8" s="17" t="s">
        <v>1309</v>
      </c>
      <c r="K8" s="15" t="s">
        <v>1310</v>
      </c>
      <c r="L8" s="15" t="s">
        <v>1067</v>
      </c>
      <c r="M8" s="17" t="s">
        <v>305</v>
      </c>
      <c r="N8" s="43"/>
      <c r="O8" s="18" t="str">
        <f t="shared" ref="O8:O46" si="0">TRIM(RIGHT(SUBSTITUTE(TRIM(D8)," ",REPT(" ",LEN(TRIM(D8)))),LEN(TRIM(D8))))</f>
        <v>An</v>
      </c>
      <c r="P8" s="12" t="str">
        <f t="shared" ref="P8:P46" si="1">RIGHT(G8,4)</f>
        <v>2006</v>
      </c>
      <c r="Q8" s="9"/>
    </row>
    <row r="9" spans="1:17" ht="15.75" customHeight="1" x14ac:dyDescent="0.25">
      <c r="A9" s="29">
        <f>IF(D9="","",MAX($A$8:A8)+1)</f>
        <v>2</v>
      </c>
      <c r="B9" s="31" t="s">
        <v>1311</v>
      </c>
      <c r="C9" s="31"/>
      <c r="D9" s="19" t="s">
        <v>1312</v>
      </c>
      <c r="E9" s="20" t="s">
        <v>240</v>
      </c>
      <c r="F9" s="20"/>
      <c r="G9" s="21" t="s">
        <v>911</v>
      </c>
      <c r="H9" s="22" t="s">
        <v>30</v>
      </c>
      <c r="I9" s="22" t="s">
        <v>1313</v>
      </c>
      <c r="J9" s="22" t="s">
        <v>1314</v>
      </c>
      <c r="K9" s="20">
        <v>164</v>
      </c>
      <c r="L9" s="20">
        <v>6</v>
      </c>
      <c r="M9" s="22" t="s">
        <v>280</v>
      </c>
      <c r="N9" s="44"/>
      <c r="O9" s="23" t="str">
        <f t="shared" si="0"/>
        <v>Anh</v>
      </c>
      <c r="P9" s="13" t="str">
        <f t="shared" si="1"/>
        <v>2006</v>
      </c>
    </row>
    <row r="10" spans="1:17" ht="15.75" customHeight="1" x14ac:dyDescent="0.25">
      <c r="A10" s="29">
        <f>IF(D10="","",MAX($A$8:A9)+1)</f>
        <v>3</v>
      </c>
      <c r="B10" s="31" t="s">
        <v>1315</v>
      </c>
      <c r="C10" s="31"/>
      <c r="D10" s="19" t="s">
        <v>1316</v>
      </c>
      <c r="E10" s="20">
        <v>0</v>
      </c>
      <c r="F10" s="20"/>
      <c r="G10" s="21" t="s">
        <v>1317</v>
      </c>
      <c r="H10" s="22" t="s">
        <v>30</v>
      </c>
      <c r="I10" s="22" t="s">
        <v>1200</v>
      </c>
      <c r="J10" s="22" t="s">
        <v>1318</v>
      </c>
      <c r="K10" s="20">
        <v>812</v>
      </c>
      <c r="L10" s="20">
        <v>23</v>
      </c>
      <c r="M10" s="22" t="s">
        <v>45</v>
      </c>
      <c r="N10" s="44"/>
      <c r="O10" s="23" t="str">
        <f t="shared" si="0"/>
        <v>Cường</v>
      </c>
      <c r="P10" s="13" t="str">
        <f t="shared" si="1"/>
        <v>2006</v>
      </c>
    </row>
    <row r="11" spans="1:17" ht="15.75" customHeight="1" x14ac:dyDescent="0.25">
      <c r="A11" s="29">
        <f>IF(D11="","",MAX($A$8:A10)+1)</f>
        <v>4</v>
      </c>
      <c r="B11" s="31" t="s">
        <v>1328</v>
      </c>
      <c r="C11" s="31"/>
      <c r="D11" s="19" t="s">
        <v>1329</v>
      </c>
      <c r="E11" s="20">
        <v>0</v>
      </c>
      <c r="F11" s="20"/>
      <c r="G11" s="21" t="s">
        <v>844</v>
      </c>
      <c r="H11" s="22" t="s">
        <v>30</v>
      </c>
      <c r="I11" s="22" t="s">
        <v>1230</v>
      </c>
      <c r="J11" s="22" t="s">
        <v>1330</v>
      </c>
      <c r="K11" s="20">
        <v>0</v>
      </c>
      <c r="L11" s="20">
        <v>6</v>
      </c>
      <c r="M11" s="22" t="s">
        <v>280</v>
      </c>
      <c r="N11" s="44"/>
      <c r="O11" s="23" t="str">
        <f t="shared" si="0"/>
        <v>Duy</v>
      </c>
      <c r="P11" s="13" t="str">
        <f t="shared" si="1"/>
        <v>2006</v>
      </c>
    </row>
    <row r="12" spans="1:17" ht="15.75" customHeight="1" x14ac:dyDescent="0.25">
      <c r="A12" s="29">
        <f>IF(D12="","",MAX($A$8:A11)+1)</f>
        <v>5</v>
      </c>
      <c r="B12" s="31" t="s">
        <v>1319</v>
      </c>
      <c r="C12" s="31"/>
      <c r="D12" s="19" t="s">
        <v>1320</v>
      </c>
      <c r="E12" s="20">
        <v>0</v>
      </c>
      <c r="F12" s="20"/>
      <c r="G12" s="21" t="s">
        <v>135</v>
      </c>
      <c r="H12" s="22" t="s">
        <v>30</v>
      </c>
      <c r="I12" s="22" t="s">
        <v>1321</v>
      </c>
      <c r="J12" s="22" t="s">
        <v>1322</v>
      </c>
      <c r="K12" s="20">
        <v>439</v>
      </c>
      <c r="L12" s="20">
        <v>12</v>
      </c>
      <c r="M12" s="22" t="s">
        <v>45</v>
      </c>
      <c r="N12" s="44"/>
      <c r="O12" s="23" t="str">
        <f t="shared" si="0"/>
        <v>Đức</v>
      </c>
      <c r="P12" s="13" t="str">
        <f t="shared" si="1"/>
        <v>2006</v>
      </c>
    </row>
    <row r="13" spans="1:17" ht="15.75" customHeight="1" x14ac:dyDescent="0.25">
      <c r="A13" s="29">
        <f>IF(D13="","",MAX($A$8:A12)+1)</f>
        <v>6</v>
      </c>
      <c r="B13" s="31" t="s">
        <v>1323</v>
      </c>
      <c r="C13" s="31"/>
      <c r="D13" s="19" t="s">
        <v>1324</v>
      </c>
      <c r="E13" s="20">
        <v>0</v>
      </c>
      <c r="F13" s="20"/>
      <c r="G13" s="21" t="s">
        <v>1325</v>
      </c>
      <c r="H13" s="22" t="s">
        <v>30</v>
      </c>
      <c r="I13" s="22" t="s">
        <v>1326</v>
      </c>
      <c r="J13" s="22" t="s">
        <v>1327</v>
      </c>
      <c r="K13" s="20">
        <v>136</v>
      </c>
      <c r="L13" s="20">
        <v>5</v>
      </c>
      <c r="M13" s="22" t="s">
        <v>257</v>
      </c>
      <c r="N13" s="44"/>
      <c r="O13" s="23" t="str">
        <f t="shared" si="0"/>
        <v>Đức</v>
      </c>
      <c r="P13" s="13" t="str">
        <f t="shared" si="1"/>
        <v>2006</v>
      </c>
    </row>
    <row r="14" spans="1:17" ht="15.75" customHeight="1" x14ac:dyDescent="0.25">
      <c r="A14" s="29">
        <f>IF(D14="","",MAX($A$8:A13)+1)</f>
        <v>7</v>
      </c>
      <c r="B14" s="31" t="s">
        <v>1331</v>
      </c>
      <c r="C14" s="31"/>
      <c r="D14" s="19" t="s">
        <v>1332</v>
      </c>
      <c r="E14" s="20" t="s">
        <v>240</v>
      </c>
      <c r="F14" s="20"/>
      <c r="G14" s="21" t="s">
        <v>428</v>
      </c>
      <c r="H14" s="22" t="s">
        <v>30</v>
      </c>
      <c r="I14" s="22" t="s">
        <v>1333</v>
      </c>
      <c r="J14" s="22" t="s">
        <v>1334</v>
      </c>
      <c r="K14" s="20" t="s">
        <v>1335</v>
      </c>
      <c r="L14" s="20" t="s">
        <v>1047</v>
      </c>
      <c r="M14" s="22" t="s">
        <v>132</v>
      </c>
      <c r="N14" s="44"/>
      <c r="O14" s="23" t="str">
        <f t="shared" si="0"/>
        <v>Hân</v>
      </c>
      <c r="P14" s="13" t="str">
        <f t="shared" si="1"/>
        <v>2006</v>
      </c>
    </row>
    <row r="15" spans="1:17" ht="15.75" customHeight="1" x14ac:dyDescent="0.25">
      <c r="A15" s="29">
        <f>IF(D15="","",MAX($A$8:A14)+1)</f>
        <v>8</v>
      </c>
      <c r="B15" s="31" t="s">
        <v>1336</v>
      </c>
      <c r="C15" s="31"/>
      <c r="D15" s="19" t="s">
        <v>1337</v>
      </c>
      <c r="E15" s="20">
        <v>0</v>
      </c>
      <c r="F15" s="20"/>
      <c r="G15" s="21" t="s">
        <v>1338</v>
      </c>
      <c r="H15" s="22" t="s">
        <v>30</v>
      </c>
      <c r="I15" s="22" t="s">
        <v>1339</v>
      </c>
      <c r="J15" s="22" t="s">
        <v>1340</v>
      </c>
      <c r="K15" s="20">
        <v>705</v>
      </c>
      <c r="L15" s="20">
        <v>19</v>
      </c>
      <c r="M15" s="22" t="s">
        <v>45</v>
      </c>
      <c r="N15" s="44"/>
      <c r="O15" s="23" t="str">
        <f t="shared" si="0"/>
        <v>Hùng</v>
      </c>
      <c r="P15" s="13" t="str">
        <f t="shared" si="1"/>
        <v>2006</v>
      </c>
    </row>
    <row r="16" spans="1:17" ht="15.75" customHeight="1" x14ac:dyDescent="0.25">
      <c r="A16" s="29">
        <f>IF(D16="","",MAX($A$8:A15)+1)</f>
        <v>9</v>
      </c>
      <c r="B16" s="31" t="s">
        <v>1341</v>
      </c>
      <c r="C16" s="31"/>
      <c r="D16" s="19" t="s">
        <v>1342</v>
      </c>
      <c r="E16" s="20" t="s">
        <v>240</v>
      </c>
      <c r="F16" s="20"/>
      <c r="G16" s="21" t="s">
        <v>898</v>
      </c>
      <c r="H16" s="22" t="s">
        <v>30</v>
      </c>
      <c r="I16" s="22" t="s">
        <v>78</v>
      </c>
      <c r="J16" s="22" t="s">
        <v>1343</v>
      </c>
      <c r="K16" s="20">
        <v>240</v>
      </c>
      <c r="L16" s="20">
        <v>9</v>
      </c>
      <c r="M16" s="22" t="s">
        <v>257</v>
      </c>
      <c r="N16" s="44"/>
      <c r="O16" s="23" t="str">
        <f t="shared" si="0"/>
        <v>Huyền</v>
      </c>
      <c r="P16" s="13" t="str">
        <f t="shared" si="1"/>
        <v>2006</v>
      </c>
    </row>
    <row r="17" spans="1:16" ht="15.75" customHeight="1" x14ac:dyDescent="0.25">
      <c r="A17" s="29">
        <f>IF(D17="","",MAX($A$8:A16)+1)</f>
        <v>10</v>
      </c>
      <c r="B17" s="31" t="s">
        <v>1344</v>
      </c>
      <c r="C17" s="31"/>
      <c r="D17" s="19" t="s">
        <v>1345</v>
      </c>
      <c r="E17" s="20">
        <v>0</v>
      </c>
      <c r="F17" s="20"/>
      <c r="G17" s="21" t="s">
        <v>610</v>
      </c>
      <c r="H17" s="22" t="s">
        <v>30</v>
      </c>
      <c r="I17" s="22" t="s">
        <v>1346</v>
      </c>
      <c r="J17" s="22" t="s">
        <v>1347</v>
      </c>
      <c r="K17" s="20">
        <v>114</v>
      </c>
      <c r="L17" s="20">
        <v>5</v>
      </c>
      <c r="M17" s="22" t="s">
        <v>1348</v>
      </c>
      <c r="N17" s="44"/>
      <c r="O17" s="23" t="str">
        <f t="shared" si="0"/>
        <v>Khanh</v>
      </c>
      <c r="P17" s="13" t="str">
        <f t="shared" si="1"/>
        <v>2006</v>
      </c>
    </row>
    <row r="18" spans="1:16" ht="15.75" customHeight="1" x14ac:dyDescent="0.25">
      <c r="A18" s="29">
        <f>IF(D18="","",MAX($A$8:A17)+1)</f>
        <v>11</v>
      </c>
      <c r="B18" s="31" t="s">
        <v>1349</v>
      </c>
      <c r="C18" s="31"/>
      <c r="D18" s="19" t="s">
        <v>1350</v>
      </c>
      <c r="E18" s="20">
        <v>0</v>
      </c>
      <c r="F18" s="20"/>
      <c r="G18" s="21" t="s">
        <v>1351</v>
      </c>
      <c r="H18" s="22" t="s">
        <v>30</v>
      </c>
      <c r="I18" s="22" t="s">
        <v>1352</v>
      </c>
      <c r="J18" s="22" t="s">
        <v>1353</v>
      </c>
      <c r="K18" s="20" t="s">
        <v>1354</v>
      </c>
      <c r="L18" s="20" t="s">
        <v>1355</v>
      </c>
      <c r="M18" s="22" t="s">
        <v>195</v>
      </c>
      <c r="N18" s="44"/>
      <c r="O18" s="23" t="str">
        <f t="shared" si="0"/>
        <v>Khoa</v>
      </c>
      <c r="P18" s="13" t="str">
        <f t="shared" si="1"/>
        <v>2006</v>
      </c>
    </row>
    <row r="19" spans="1:16" ht="15.75" customHeight="1" x14ac:dyDescent="0.25">
      <c r="A19" s="29">
        <f>IF(D19="","",MAX($A$8:A18)+1)</f>
        <v>12</v>
      </c>
      <c r="B19" s="31" t="s">
        <v>1356</v>
      </c>
      <c r="C19" s="31"/>
      <c r="D19" s="19" t="s">
        <v>1357</v>
      </c>
      <c r="E19" s="20" t="s">
        <v>240</v>
      </c>
      <c r="F19" s="20"/>
      <c r="G19" s="21" t="s">
        <v>831</v>
      </c>
      <c r="H19" s="22" t="s">
        <v>30</v>
      </c>
      <c r="I19" s="22" t="s">
        <v>1358</v>
      </c>
      <c r="J19" s="22" t="s">
        <v>1359</v>
      </c>
      <c r="K19" s="20" t="s">
        <v>1360</v>
      </c>
      <c r="L19" s="20" t="s">
        <v>391</v>
      </c>
      <c r="M19" s="22" t="s">
        <v>1048</v>
      </c>
      <c r="N19" s="44"/>
      <c r="O19" s="23" t="str">
        <f t="shared" si="0"/>
        <v>Linh</v>
      </c>
      <c r="P19" s="13" t="str">
        <f t="shared" si="1"/>
        <v>2006</v>
      </c>
    </row>
    <row r="20" spans="1:16" ht="15.75" customHeight="1" x14ac:dyDescent="0.25">
      <c r="A20" s="29">
        <f>IF(D20="","",MAX($A$8:A19)+1)</f>
        <v>13</v>
      </c>
      <c r="B20" s="31" t="s">
        <v>1361</v>
      </c>
      <c r="C20" s="31"/>
      <c r="D20" s="19" t="s">
        <v>1362</v>
      </c>
      <c r="E20" s="20" t="s">
        <v>240</v>
      </c>
      <c r="F20" s="20"/>
      <c r="G20" s="21" t="s">
        <v>1363</v>
      </c>
      <c r="H20" s="22" t="s">
        <v>30</v>
      </c>
      <c r="I20" s="22" t="s">
        <v>1364</v>
      </c>
      <c r="J20" s="22" t="s">
        <v>1365</v>
      </c>
      <c r="K20" s="20" t="s">
        <v>1366</v>
      </c>
      <c r="L20" s="20" t="s">
        <v>1367</v>
      </c>
      <c r="M20" s="22" t="s">
        <v>305</v>
      </c>
      <c r="N20" s="44"/>
      <c r="O20" s="23" t="str">
        <f t="shared" si="0"/>
        <v>Ngân</v>
      </c>
      <c r="P20" s="13" t="str">
        <f t="shared" si="1"/>
        <v>2006</v>
      </c>
    </row>
    <row r="21" spans="1:16" ht="15.75" customHeight="1" x14ac:dyDescent="0.25">
      <c r="A21" s="29">
        <f>IF(D21="","",MAX($A$8:A20)+1)</f>
        <v>14</v>
      </c>
      <c r="B21" s="31" t="s">
        <v>1368</v>
      </c>
      <c r="C21" s="31"/>
      <c r="D21" s="19" t="s">
        <v>1369</v>
      </c>
      <c r="E21" s="20" t="s">
        <v>240</v>
      </c>
      <c r="F21" s="20"/>
      <c r="G21" s="21" t="s">
        <v>1370</v>
      </c>
      <c r="H21" s="22" t="s">
        <v>30</v>
      </c>
      <c r="I21" s="22" t="s">
        <v>1371</v>
      </c>
      <c r="J21" s="22" t="s">
        <v>1372</v>
      </c>
      <c r="K21" s="20" t="s">
        <v>1373</v>
      </c>
      <c r="L21" s="20" t="s">
        <v>391</v>
      </c>
      <c r="M21" s="22" t="s">
        <v>914</v>
      </c>
      <c r="N21" s="44"/>
      <c r="O21" s="23" t="str">
        <f t="shared" si="0"/>
        <v>Nghi</v>
      </c>
      <c r="P21" s="13" t="str">
        <f t="shared" si="1"/>
        <v>2006</v>
      </c>
    </row>
    <row r="22" spans="1:16" ht="15.75" customHeight="1" x14ac:dyDescent="0.25">
      <c r="A22" s="29">
        <f>IF(D22="","",MAX($A$8:A21)+1)</f>
        <v>15</v>
      </c>
      <c r="B22" s="31" t="s">
        <v>1374</v>
      </c>
      <c r="C22" s="31"/>
      <c r="D22" s="19" t="s">
        <v>1375</v>
      </c>
      <c r="E22" s="20" t="s">
        <v>240</v>
      </c>
      <c r="F22" s="20"/>
      <c r="G22" s="21" t="s">
        <v>1376</v>
      </c>
      <c r="H22" s="22" t="s">
        <v>30</v>
      </c>
      <c r="I22" s="22" t="s">
        <v>1377</v>
      </c>
      <c r="J22" s="22" t="s">
        <v>1378</v>
      </c>
      <c r="K22" s="20">
        <v>196</v>
      </c>
      <c r="L22" s="20">
        <v>7</v>
      </c>
      <c r="M22" s="22" t="s">
        <v>280</v>
      </c>
      <c r="N22" s="44"/>
      <c r="O22" s="23" t="str">
        <f t="shared" si="0"/>
        <v>Ngọc</v>
      </c>
      <c r="P22" s="13" t="str">
        <f t="shared" si="1"/>
        <v>2006</v>
      </c>
    </row>
    <row r="23" spans="1:16" ht="15.75" customHeight="1" x14ac:dyDescent="0.25">
      <c r="A23" s="29">
        <f>IF(D23="","",MAX($A$8:A22)+1)</f>
        <v>16</v>
      </c>
      <c r="B23" s="31" t="s">
        <v>1379</v>
      </c>
      <c r="C23" s="31"/>
      <c r="D23" s="19" t="s">
        <v>1380</v>
      </c>
      <c r="E23" s="20" t="s">
        <v>240</v>
      </c>
      <c r="F23" s="20"/>
      <c r="G23" s="21" t="s">
        <v>1381</v>
      </c>
      <c r="H23" s="22" t="s">
        <v>30</v>
      </c>
      <c r="I23" s="22" t="s">
        <v>1382</v>
      </c>
      <c r="J23" s="22" t="s">
        <v>1383</v>
      </c>
      <c r="K23" s="20" t="s">
        <v>1384</v>
      </c>
      <c r="L23" s="20" t="s">
        <v>1385</v>
      </c>
      <c r="M23" s="22" t="s">
        <v>195</v>
      </c>
      <c r="N23" s="44"/>
      <c r="O23" s="23" t="str">
        <f t="shared" si="0"/>
        <v>Ngọc</v>
      </c>
      <c r="P23" s="13" t="str">
        <f t="shared" si="1"/>
        <v>2006</v>
      </c>
    </row>
    <row r="24" spans="1:16" ht="15.75" customHeight="1" x14ac:dyDescent="0.25">
      <c r="A24" s="29">
        <f>IF(D24="","",MAX($A$8:A23)+1)</f>
        <v>17</v>
      </c>
      <c r="B24" s="31" t="s">
        <v>1386</v>
      </c>
      <c r="C24" s="31"/>
      <c r="D24" s="19" t="s">
        <v>1387</v>
      </c>
      <c r="E24" s="20">
        <v>0</v>
      </c>
      <c r="F24" s="20"/>
      <c r="G24" s="21" t="s">
        <v>1376</v>
      </c>
      <c r="H24" s="22" t="s">
        <v>30</v>
      </c>
      <c r="I24" s="22" t="s">
        <v>1388</v>
      </c>
      <c r="J24" s="22" t="s">
        <v>1389</v>
      </c>
      <c r="K24" s="20" t="s">
        <v>1390</v>
      </c>
      <c r="L24" s="20" t="s">
        <v>1047</v>
      </c>
      <c r="M24" s="22" t="s">
        <v>984</v>
      </c>
      <c r="N24" s="44"/>
      <c r="O24" s="23" t="str">
        <f t="shared" si="0"/>
        <v>Nguyên</v>
      </c>
      <c r="P24" s="13" t="str">
        <f t="shared" si="1"/>
        <v>2006</v>
      </c>
    </row>
    <row r="25" spans="1:16" ht="15.75" customHeight="1" x14ac:dyDescent="0.25">
      <c r="A25" s="29">
        <f>IF(D25="","",MAX($A$8:A24)+1)</f>
        <v>18</v>
      </c>
      <c r="B25" s="31" t="s">
        <v>1391</v>
      </c>
      <c r="C25" s="31"/>
      <c r="D25" s="19" t="s">
        <v>1392</v>
      </c>
      <c r="E25" s="20" t="s">
        <v>240</v>
      </c>
      <c r="F25" s="20"/>
      <c r="G25" s="21" t="s">
        <v>1393</v>
      </c>
      <c r="H25" s="22" t="s">
        <v>30</v>
      </c>
      <c r="I25" s="22" t="s">
        <v>1394</v>
      </c>
      <c r="J25" s="22" t="s">
        <v>1395</v>
      </c>
      <c r="K25" s="20">
        <v>462</v>
      </c>
      <c r="L25" s="20">
        <v>12</v>
      </c>
      <c r="M25" s="22" t="s">
        <v>45</v>
      </c>
      <c r="N25" s="44"/>
      <c r="O25" s="23" t="str">
        <f t="shared" si="0"/>
        <v>Nhi</v>
      </c>
      <c r="P25" s="13" t="str">
        <f t="shared" si="1"/>
        <v>2006</v>
      </c>
    </row>
    <row r="26" spans="1:16" ht="15.75" customHeight="1" x14ac:dyDescent="0.25">
      <c r="A26" s="29">
        <f>IF(D26="","",MAX($A$8:A25)+1)</f>
        <v>19</v>
      </c>
      <c r="B26" s="31" t="s">
        <v>1396</v>
      </c>
      <c r="C26" s="31"/>
      <c r="D26" s="19" t="s">
        <v>1397</v>
      </c>
      <c r="E26" s="20" t="s">
        <v>240</v>
      </c>
      <c r="F26" s="20"/>
      <c r="G26" s="21" t="s">
        <v>1398</v>
      </c>
      <c r="H26" s="22" t="s">
        <v>30</v>
      </c>
      <c r="I26" s="22" t="s">
        <v>1399</v>
      </c>
      <c r="J26" s="22" t="s">
        <v>1400</v>
      </c>
      <c r="K26" s="20" t="s">
        <v>1401</v>
      </c>
      <c r="L26" s="20" t="s">
        <v>1355</v>
      </c>
      <c r="M26" s="22" t="s">
        <v>789</v>
      </c>
      <c r="N26" s="44"/>
      <c r="O26" s="23" t="str">
        <f t="shared" si="0"/>
        <v>Nhi</v>
      </c>
      <c r="P26" s="13" t="str">
        <f t="shared" si="1"/>
        <v>2006</v>
      </c>
    </row>
    <row r="27" spans="1:16" ht="15.75" customHeight="1" x14ac:dyDescent="0.25">
      <c r="A27" s="29">
        <f>IF(D27="","",MAX($A$8:A26)+1)</f>
        <v>20</v>
      </c>
      <c r="B27" s="31" t="s">
        <v>1402</v>
      </c>
      <c r="C27" s="31"/>
      <c r="D27" s="19" t="s">
        <v>1403</v>
      </c>
      <c r="E27" s="20" t="s">
        <v>240</v>
      </c>
      <c r="F27" s="20"/>
      <c r="G27" s="21" t="s">
        <v>992</v>
      </c>
      <c r="H27" s="22" t="s">
        <v>30</v>
      </c>
      <c r="I27" s="22" t="s">
        <v>1404</v>
      </c>
      <c r="J27" s="22" t="s">
        <v>1405</v>
      </c>
      <c r="K27" s="20">
        <v>258</v>
      </c>
      <c r="L27" s="20">
        <v>11</v>
      </c>
      <c r="M27" s="22" t="s">
        <v>39</v>
      </c>
      <c r="N27" s="44"/>
      <c r="O27" s="23" t="str">
        <f t="shared" si="0"/>
        <v>Như</v>
      </c>
      <c r="P27" s="13" t="str">
        <f t="shared" si="1"/>
        <v>2006</v>
      </c>
    </row>
    <row r="28" spans="1:16" ht="15.75" customHeight="1" x14ac:dyDescent="0.25">
      <c r="A28" s="29">
        <f>IF(D28="","",MAX($A$8:A27)+1)</f>
        <v>21</v>
      </c>
      <c r="B28" s="31" t="s">
        <v>1406</v>
      </c>
      <c r="C28" s="31"/>
      <c r="D28" s="19" t="s">
        <v>1407</v>
      </c>
      <c r="E28" s="20" t="s">
        <v>240</v>
      </c>
      <c r="F28" s="20"/>
      <c r="G28" s="21" t="s">
        <v>1408</v>
      </c>
      <c r="H28" s="22" t="s">
        <v>30</v>
      </c>
      <c r="I28" s="22" t="s">
        <v>1409</v>
      </c>
      <c r="J28" s="22" t="s">
        <v>1275</v>
      </c>
      <c r="K28" s="20" t="s">
        <v>1410</v>
      </c>
      <c r="L28" s="20" t="s">
        <v>1411</v>
      </c>
      <c r="M28" s="22" t="s">
        <v>305</v>
      </c>
      <c r="N28" s="44"/>
      <c r="O28" s="23" t="str">
        <f t="shared" si="0"/>
        <v>Như</v>
      </c>
      <c r="P28" s="13" t="str">
        <f t="shared" si="1"/>
        <v>2006</v>
      </c>
    </row>
    <row r="29" spans="1:16" ht="15.75" customHeight="1" x14ac:dyDescent="0.25">
      <c r="A29" s="29">
        <f>IF(D29="","",MAX($A$8:A28)+1)</f>
        <v>22</v>
      </c>
      <c r="B29" s="31" t="s">
        <v>1412</v>
      </c>
      <c r="C29" s="31"/>
      <c r="D29" s="19" t="s">
        <v>1413</v>
      </c>
      <c r="E29" s="20" t="s">
        <v>240</v>
      </c>
      <c r="F29" s="20"/>
      <c r="G29" s="21" t="s">
        <v>1134</v>
      </c>
      <c r="H29" s="22" t="s">
        <v>30</v>
      </c>
      <c r="I29" s="22" t="s">
        <v>1414</v>
      </c>
      <c r="J29" s="22" t="s">
        <v>1415</v>
      </c>
      <c r="K29" s="20">
        <v>52</v>
      </c>
      <c r="L29" s="20">
        <v>2</v>
      </c>
      <c r="M29" s="22" t="s">
        <v>280</v>
      </c>
      <c r="N29" s="44"/>
      <c r="O29" s="23" t="str">
        <f t="shared" si="0"/>
        <v>Như</v>
      </c>
      <c r="P29" s="13" t="str">
        <f t="shared" si="1"/>
        <v>2006</v>
      </c>
    </row>
    <row r="30" spans="1:16" ht="15.75" customHeight="1" x14ac:dyDescent="0.25">
      <c r="A30" s="29">
        <f>IF(D30="","",MAX($A$8:A29)+1)</f>
        <v>23</v>
      </c>
      <c r="B30" s="31" t="s">
        <v>1416</v>
      </c>
      <c r="C30" s="31"/>
      <c r="D30" s="19" t="s">
        <v>1417</v>
      </c>
      <c r="E30" s="20">
        <v>0</v>
      </c>
      <c r="F30" s="20"/>
      <c r="G30" s="21" t="s">
        <v>1418</v>
      </c>
      <c r="H30" s="22" t="s">
        <v>30</v>
      </c>
      <c r="I30" s="22" t="s">
        <v>1419</v>
      </c>
      <c r="J30" s="22" t="s">
        <v>1420</v>
      </c>
      <c r="K30" s="20">
        <v>267</v>
      </c>
      <c r="L30" s="20">
        <v>7</v>
      </c>
      <c r="M30" s="22" t="s">
        <v>45</v>
      </c>
      <c r="N30" s="44"/>
      <c r="O30" s="23" t="str">
        <f t="shared" si="0"/>
        <v>Sang</v>
      </c>
      <c r="P30" s="13" t="str">
        <f t="shared" si="1"/>
        <v>2006</v>
      </c>
    </row>
    <row r="31" spans="1:16" ht="15.75" customHeight="1" x14ac:dyDescent="0.25">
      <c r="A31" s="29">
        <f>IF(D31="","",MAX($A$8:A30)+1)</f>
        <v>24</v>
      </c>
      <c r="B31" s="31" t="s">
        <v>1421</v>
      </c>
      <c r="C31" s="31"/>
      <c r="D31" s="19" t="s">
        <v>1422</v>
      </c>
      <c r="E31" s="20">
        <v>0</v>
      </c>
      <c r="F31" s="20"/>
      <c r="G31" s="21" t="s">
        <v>48</v>
      </c>
      <c r="H31" s="22" t="s">
        <v>30</v>
      </c>
      <c r="I31" s="22" t="s">
        <v>1423</v>
      </c>
      <c r="J31" s="22" t="s">
        <v>1424</v>
      </c>
      <c r="K31" s="20">
        <v>237</v>
      </c>
      <c r="L31" s="20">
        <v>6</v>
      </c>
      <c r="M31" s="22" t="s">
        <v>45</v>
      </c>
      <c r="N31" s="44"/>
      <c r="O31" s="23" t="str">
        <f t="shared" si="0"/>
        <v>Thắng</v>
      </c>
      <c r="P31" s="13" t="str">
        <f t="shared" si="1"/>
        <v>2006</v>
      </c>
    </row>
    <row r="32" spans="1:16" ht="15.75" customHeight="1" x14ac:dyDescent="0.25">
      <c r="A32" s="29">
        <f>IF(D32="","",MAX($A$8:A31)+1)</f>
        <v>25</v>
      </c>
      <c r="B32" s="31" t="s">
        <v>1425</v>
      </c>
      <c r="C32" s="31"/>
      <c r="D32" s="19" t="s">
        <v>1426</v>
      </c>
      <c r="E32" s="20" t="s">
        <v>240</v>
      </c>
      <c r="F32" s="20"/>
      <c r="G32" s="21" t="s">
        <v>395</v>
      </c>
      <c r="H32" s="22" t="s">
        <v>30</v>
      </c>
      <c r="I32" s="22" t="s">
        <v>1427</v>
      </c>
      <c r="J32" s="22" t="s">
        <v>1428</v>
      </c>
      <c r="K32" s="20">
        <v>0</v>
      </c>
      <c r="L32" s="20">
        <v>10</v>
      </c>
      <c r="M32" s="22" t="s">
        <v>100</v>
      </c>
      <c r="N32" s="44"/>
      <c r="O32" s="23" t="str">
        <f t="shared" si="0"/>
        <v>Thơ</v>
      </c>
      <c r="P32" s="13" t="str">
        <f t="shared" si="1"/>
        <v>2006</v>
      </c>
    </row>
    <row r="33" spans="1:16" ht="15.75" customHeight="1" x14ac:dyDescent="0.25">
      <c r="A33" s="29">
        <f>IF(D33="","",MAX($A$8:A32)+1)</f>
        <v>26</v>
      </c>
      <c r="B33" s="31" t="s">
        <v>1429</v>
      </c>
      <c r="C33" s="31"/>
      <c r="D33" s="19" t="s">
        <v>1430</v>
      </c>
      <c r="E33" s="20" t="s">
        <v>240</v>
      </c>
      <c r="F33" s="20"/>
      <c r="G33" s="21" t="s">
        <v>1431</v>
      </c>
      <c r="H33" s="22" t="s">
        <v>30</v>
      </c>
      <c r="I33" s="22" t="s">
        <v>1432</v>
      </c>
      <c r="J33" s="22" t="s">
        <v>1433</v>
      </c>
      <c r="K33" s="20">
        <v>5</v>
      </c>
      <c r="L33" s="20">
        <v>1</v>
      </c>
      <c r="M33" s="22" t="s">
        <v>1434</v>
      </c>
      <c r="N33" s="44"/>
      <c r="O33" s="23" t="str">
        <f t="shared" si="0"/>
        <v>Tiên</v>
      </c>
      <c r="P33" s="13" t="str">
        <f t="shared" si="1"/>
        <v>2006</v>
      </c>
    </row>
    <row r="34" spans="1:16" ht="15.75" customHeight="1" x14ac:dyDescent="0.25">
      <c r="A34" s="29">
        <f>IF(D34="","",MAX($A$8:A33)+1)</f>
        <v>27</v>
      </c>
      <c r="B34" s="31" t="s">
        <v>1435</v>
      </c>
      <c r="C34" s="31"/>
      <c r="D34" s="19" t="s">
        <v>1436</v>
      </c>
      <c r="E34" s="20" t="s">
        <v>240</v>
      </c>
      <c r="F34" s="20"/>
      <c r="G34" s="21" t="s">
        <v>1437</v>
      </c>
      <c r="H34" s="22" t="s">
        <v>30</v>
      </c>
      <c r="I34" s="22" t="s">
        <v>1438</v>
      </c>
      <c r="J34" s="22" t="s">
        <v>1439</v>
      </c>
      <c r="K34" s="20">
        <v>208</v>
      </c>
      <c r="L34" s="20">
        <v>8</v>
      </c>
      <c r="M34" s="22" t="s">
        <v>280</v>
      </c>
      <c r="N34" s="44"/>
      <c r="O34" s="23" t="str">
        <f t="shared" si="0"/>
        <v>Trang</v>
      </c>
      <c r="P34" s="13" t="str">
        <f t="shared" si="1"/>
        <v>2006</v>
      </c>
    </row>
    <row r="35" spans="1:16" ht="15.75" customHeight="1" x14ac:dyDescent="0.25">
      <c r="A35" s="29">
        <f>IF(D35="","",MAX($A$8:A34)+1)</f>
        <v>28</v>
      </c>
      <c r="B35" s="31" t="s">
        <v>1440</v>
      </c>
      <c r="C35" s="31"/>
      <c r="D35" s="19" t="s">
        <v>1441</v>
      </c>
      <c r="E35" s="20">
        <v>0</v>
      </c>
      <c r="F35" s="20"/>
      <c r="G35" s="21" t="s">
        <v>696</v>
      </c>
      <c r="H35" s="22" t="s">
        <v>30</v>
      </c>
      <c r="I35" s="22" t="s">
        <v>1442</v>
      </c>
      <c r="J35" s="22" t="s">
        <v>1443</v>
      </c>
      <c r="K35" s="20">
        <v>141</v>
      </c>
      <c r="L35" s="20">
        <v>5</v>
      </c>
      <c r="M35" s="22" t="s">
        <v>1444</v>
      </c>
      <c r="N35" s="44"/>
      <c r="O35" s="23" t="str">
        <f t="shared" si="0"/>
        <v>Triết</v>
      </c>
      <c r="P35" s="13" t="str">
        <f t="shared" si="1"/>
        <v>2006</v>
      </c>
    </row>
    <row r="36" spans="1:16" ht="15.75" customHeight="1" x14ac:dyDescent="0.25">
      <c r="A36" s="29">
        <f>IF(D36="","",MAX($A$8:A35)+1)</f>
        <v>29</v>
      </c>
      <c r="B36" s="31" t="s">
        <v>1445</v>
      </c>
      <c r="C36" s="31"/>
      <c r="D36" s="19" t="s">
        <v>1446</v>
      </c>
      <c r="E36" s="20" t="s">
        <v>240</v>
      </c>
      <c r="F36" s="20"/>
      <c r="G36" s="21" t="s">
        <v>1447</v>
      </c>
      <c r="H36" s="22" t="s">
        <v>30</v>
      </c>
      <c r="I36" s="22" t="s">
        <v>1448</v>
      </c>
      <c r="J36" s="22" t="s">
        <v>1449</v>
      </c>
      <c r="K36" s="20">
        <v>1083</v>
      </c>
      <c r="L36" s="20">
        <v>0</v>
      </c>
      <c r="M36" s="22" t="s">
        <v>305</v>
      </c>
      <c r="N36" s="44"/>
      <c r="O36" s="23" t="str">
        <f t="shared" si="0"/>
        <v>Trinh</v>
      </c>
      <c r="P36" s="13" t="str">
        <f t="shared" si="1"/>
        <v>2006</v>
      </c>
    </row>
    <row r="37" spans="1:16" ht="15.75" customHeight="1" x14ac:dyDescent="0.25">
      <c r="A37" s="29">
        <f>IF(D37="","",MAX($A$8:A36)+1)</f>
        <v>30</v>
      </c>
      <c r="B37" s="31" t="s">
        <v>1450</v>
      </c>
      <c r="C37" s="31"/>
      <c r="D37" s="19" t="s">
        <v>1451</v>
      </c>
      <c r="E37" s="20" t="s">
        <v>240</v>
      </c>
      <c r="F37" s="20"/>
      <c r="G37" s="21" t="s">
        <v>641</v>
      </c>
      <c r="H37" s="22" t="s">
        <v>30</v>
      </c>
      <c r="I37" s="22" t="s">
        <v>1452</v>
      </c>
      <c r="J37" s="22" t="s">
        <v>1453</v>
      </c>
      <c r="K37" s="20">
        <v>578</v>
      </c>
      <c r="L37" s="20">
        <v>15</v>
      </c>
      <c r="M37" s="22" t="s">
        <v>45</v>
      </c>
      <c r="N37" s="44"/>
      <c r="O37" s="23" t="str">
        <f t="shared" si="0"/>
        <v>Trúc</v>
      </c>
      <c r="P37" s="13" t="str">
        <f t="shared" si="1"/>
        <v>2006</v>
      </c>
    </row>
    <row r="38" spans="1:16" ht="15.75" customHeight="1" x14ac:dyDescent="0.25">
      <c r="A38" s="29">
        <f>IF(D38="","",MAX($A$8:A37)+1)</f>
        <v>31</v>
      </c>
      <c r="B38" s="31" t="s">
        <v>1454</v>
      </c>
      <c r="C38" s="31"/>
      <c r="D38" s="19" t="s">
        <v>1455</v>
      </c>
      <c r="E38" s="20">
        <v>0</v>
      </c>
      <c r="F38" s="20"/>
      <c r="G38" s="21" t="s">
        <v>254</v>
      </c>
      <c r="H38" s="22" t="s">
        <v>30</v>
      </c>
      <c r="I38" s="22" t="s">
        <v>1456</v>
      </c>
      <c r="J38" s="22" t="s">
        <v>1457</v>
      </c>
      <c r="K38" s="20" t="s">
        <v>1458</v>
      </c>
      <c r="L38" s="20" t="s">
        <v>788</v>
      </c>
      <c r="M38" s="22" t="s">
        <v>108</v>
      </c>
      <c r="N38" s="44"/>
      <c r="O38" s="23" t="str">
        <f t="shared" si="0"/>
        <v>Trung</v>
      </c>
      <c r="P38" s="13" t="str">
        <f t="shared" si="1"/>
        <v>2006</v>
      </c>
    </row>
    <row r="39" spans="1:16" ht="15.75" customHeight="1" x14ac:dyDescent="0.25">
      <c r="A39" s="29">
        <f>IF(D39="","",MAX($A$8:A38)+1)</f>
        <v>32</v>
      </c>
      <c r="B39" s="31" t="s">
        <v>1459</v>
      </c>
      <c r="C39" s="31"/>
      <c r="D39" s="19" t="s">
        <v>1460</v>
      </c>
      <c r="E39" s="20" t="s">
        <v>240</v>
      </c>
      <c r="F39" s="20"/>
      <c r="G39" s="21" t="s">
        <v>169</v>
      </c>
      <c r="H39" s="22" t="s">
        <v>30</v>
      </c>
      <c r="I39" s="22" t="s">
        <v>1461</v>
      </c>
      <c r="J39" s="22" t="s">
        <v>1462</v>
      </c>
      <c r="K39" s="20" t="s">
        <v>1463</v>
      </c>
      <c r="L39" s="20" t="s">
        <v>296</v>
      </c>
      <c r="M39" s="22" t="s">
        <v>305</v>
      </c>
      <c r="N39" s="44"/>
      <c r="O39" s="23" t="str">
        <f t="shared" si="0"/>
        <v>Tuệ</v>
      </c>
      <c r="P39" s="13" t="str">
        <f t="shared" si="1"/>
        <v>2006</v>
      </c>
    </row>
    <row r="40" spans="1:16" ht="15.75" customHeight="1" x14ac:dyDescent="0.25">
      <c r="A40" s="29">
        <f>IF(D40="","",MAX($A$8:A39)+1)</f>
        <v>33</v>
      </c>
      <c r="B40" s="31" t="s">
        <v>1464</v>
      </c>
      <c r="C40" s="31"/>
      <c r="D40" s="19" t="s">
        <v>1465</v>
      </c>
      <c r="E40" s="20" t="s">
        <v>240</v>
      </c>
      <c r="F40" s="20"/>
      <c r="G40" s="21" t="s">
        <v>53</v>
      </c>
      <c r="H40" s="22" t="s">
        <v>30</v>
      </c>
      <c r="I40" s="22" t="s">
        <v>1466</v>
      </c>
      <c r="J40" s="22" t="s">
        <v>1467</v>
      </c>
      <c r="K40" s="20">
        <v>125</v>
      </c>
      <c r="L40" s="20">
        <v>5</v>
      </c>
      <c r="M40" s="22" t="s">
        <v>280</v>
      </c>
      <c r="N40" s="44"/>
      <c r="O40" s="23" t="str">
        <f t="shared" si="0"/>
        <v>Vàng</v>
      </c>
      <c r="P40" s="13" t="str">
        <f t="shared" si="1"/>
        <v>2006</v>
      </c>
    </row>
    <row r="41" spans="1:16" ht="15.75" customHeight="1" x14ac:dyDescent="0.25">
      <c r="A41" s="29">
        <f>IF(D41="","",MAX($A$8:A40)+1)</f>
        <v>34</v>
      </c>
      <c r="B41" s="31" t="s">
        <v>1468</v>
      </c>
      <c r="C41" s="31"/>
      <c r="D41" s="19" t="s">
        <v>1469</v>
      </c>
      <c r="E41" s="20" t="s">
        <v>240</v>
      </c>
      <c r="F41" s="20"/>
      <c r="G41" s="21" t="s">
        <v>1408</v>
      </c>
      <c r="H41" s="22" t="s">
        <v>30</v>
      </c>
      <c r="I41" s="22" t="s">
        <v>1470</v>
      </c>
      <c r="J41" s="22" t="s">
        <v>1471</v>
      </c>
      <c r="K41" s="20" t="s">
        <v>1472</v>
      </c>
      <c r="L41" s="20" t="s">
        <v>1473</v>
      </c>
      <c r="M41" s="22" t="s">
        <v>305</v>
      </c>
      <c r="N41" s="44"/>
      <c r="O41" s="23" t="str">
        <f t="shared" si="0"/>
        <v>Xuân</v>
      </c>
      <c r="P41" s="13" t="str">
        <f t="shared" si="1"/>
        <v>2006</v>
      </c>
    </row>
    <row r="42" spans="1:16" ht="15.75" customHeight="1" x14ac:dyDescent="0.25">
      <c r="A42" s="29">
        <f>IF(D42="","",MAX($A$8:A41)+1)</f>
        <v>35</v>
      </c>
      <c r="B42" s="31" t="s">
        <v>1474</v>
      </c>
      <c r="C42" s="31"/>
      <c r="D42" s="19" t="s">
        <v>1475</v>
      </c>
      <c r="E42" s="20" t="s">
        <v>240</v>
      </c>
      <c r="F42" s="20"/>
      <c r="G42" s="21" t="s">
        <v>1476</v>
      </c>
      <c r="H42" s="22" t="s">
        <v>30</v>
      </c>
      <c r="I42" s="22" t="s">
        <v>1477</v>
      </c>
      <c r="J42" s="22" t="s">
        <v>1478</v>
      </c>
      <c r="K42" s="20" t="s">
        <v>1479</v>
      </c>
      <c r="L42" s="20" t="s">
        <v>902</v>
      </c>
      <c r="M42" s="22" t="s">
        <v>132</v>
      </c>
      <c r="N42" s="44"/>
      <c r="O42" s="23" t="str">
        <f t="shared" si="0"/>
        <v>Ý</v>
      </c>
      <c r="P42" s="13" t="str">
        <f t="shared" si="1"/>
        <v>2006</v>
      </c>
    </row>
    <row r="43" spans="1:16" ht="15.75" customHeight="1" x14ac:dyDescent="0.25">
      <c r="A43" s="29">
        <f>IF(D43="","",MAX($A$8:A42)+1)</f>
        <v>36</v>
      </c>
      <c r="B43" s="31" t="s">
        <v>1480</v>
      </c>
      <c r="C43" s="31"/>
      <c r="D43" s="19" t="s">
        <v>1481</v>
      </c>
      <c r="E43" s="20" t="s">
        <v>240</v>
      </c>
      <c r="F43" s="20"/>
      <c r="G43" s="21" t="s">
        <v>723</v>
      </c>
      <c r="H43" s="22" t="s">
        <v>30</v>
      </c>
      <c r="I43" s="22" t="s">
        <v>1482</v>
      </c>
      <c r="J43" s="22" t="s">
        <v>1483</v>
      </c>
      <c r="K43" s="20" t="s">
        <v>1484</v>
      </c>
      <c r="L43" s="20" t="s">
        <v>317</v>
      </c>
      <c r="M43" s="22" t="s">
        <v>108</v>
      </c>
      <c r="N43" s="44"/>
      <c r="O43" s="23" t="str">
        <f t="shared" si="0"/>
        <v>Ý</v>
      </c>
      <c r="P43" s="13" t="str">
        <f t="shared" si="1"/>
        <v>2006</v>
      </c>
    </row>
    <row r="44" spans="1:16" ht="15.75" customHeight="1" x14ac:dyDescent="0.25">
      <c r="A44" s="29">
        <f>IF(D44="","",MAX($A$8:A43)+1)</f>
        <v>37</v>
      </c>
      <c r="B44" s="31" t="s">
        <v>1485</v>
      </c>
      <c r="C44" s="31"/>
      <c r="D44" s="19" t="s">
        <v>1486</v>
      </c>
      <c r="E44" s="20" t="s">
        <v>240</v>
      </c>
      <c r="F44" s="20"/>
      <c r="G44" s="21" t="s">
        <v>1487</v>
      </c>
      <c r="H44" s="22" t="s">
        <v>30</v>
      </c>
      <c r="I44" s="22" t="s">
        <v>1488</v>
      </c>
      <c r="J44" s="22" t="s">
        <v>1489</v>
      </c>
      <c r="K44" s="20" t="s">
        <v>1490</v>
      </c>
      <c r="L44" s="20" t="s">
        <v>1355</v>
      </c>
      <c r="M44" s="22" t="s">
        <v>108</v>
      </c>
      <c r="N44" s="44"/>
      <c r="O44" s="23" t="str">
        <f t="shared" si="0"/>
        <v>Yến</v>
      </c>
      <c r="P44" s="13" t="str">
        <f t="shared" si="1"/>
        <v>2006</v>
      </c>
    </row>
    <row r="45" spans="1:16" ht="15.75" customHeight="1" x14ac:dyDescent="0.25">
      <c r="A45" s="29" t="str">
        <f>IF(D45="","",MAX($A$8:A44)+1)</f>
        <v/>
      </c>
      <c r="B45" s="31"/>
      <c r="C45" s="31"/>
      <c r="D45" s="19"/>
      <c r="E45" s="20"/>
      <c r="F45" s="20"/>
      <c r="G45" s="21"/>
      <c r="H45" s="22"/>
      <c r="I45" s="22"/>
      <c r="J45" s="22"/>
      <c r="K45" s="20"/>
      <c r="L45" s="20"/>
      <c r="M45" s="22"/>
      <c r="N45" s="44"/>
      <c r="O45" s="23" t="str">
        <f t="shared" si="0"/>
        <v/>
      </c>
      <c r="P45" s="13" t="str">
        <f t="shared" si="1"/>
        <v/>
      </c>
    </row>
    <row r="46" spans="1:16" ht="15.75" customHeight="1" x14ac:dyDescent="0.25">
      <c r="A46" s="29" t="str">
        <f>IF(D46="","",MAX($A$8:A45)+1)</f>
        <v/>
      </c>
      <c r="B46" s="31"/>
      <c r="C46" s="31"/>
      <c r="D46" s="19"/>
      <c r="E46" s="20"/>
      <c r="F46" s="20"/>
      <c r="G46" s="21"/>
      <c r="H46" s="22"/>
      <c r="I46" s="22"/>
      <c r="J46" s="22"/>
      <c r="K46" s="20"/>
      <c r="L46" s="20"/>
      <c r="M46" s="22"/>
      <c r="N46" s="44"/>
      <c r="O46" s="23" t="str">
        <f t="shared" si="0"/>
        <v/>
      </c>
      <c r="P46" s="13" t="str">
        <f t="shared" si="1"/>
        <v/>
      </c>
    </row>
    <row r="47" spans="1:16" ht="15.75" customHeight="1" x14ac:dyDescent="0.25">
      <c r="A47" s="29" t="str">
        <f>IF(D47="","",MAX($A$8:A46)+1)</f>
        <v/>
      </c>
      <c r="B47" s="30"/>
      <c r="C47" s="31"/>
      <c r="D47" s="19"/>
      <c r="E47" s="20"/>
      <c r="F47" s="20"/>
      <c r="G47" s="21"/>
      <c r="H47" s="22"/>
      <c r="I47" s="22"/>
      <c r="J47" s="22"/>
      <c r="K47" s="20"/>
      <c r="L47" s="20"/>
      <c r="M47" s="22"/>
      <c r="N47" s="44"/>
      <c r="O47" s="23" t="str">
        <f t="shared" ref="O47:O57" si="2">TRIM(RIGHT(SUBSTITUTE(TRIM(D47)," ",REPT(" ",LEN(TRIM(D47)))),LEN(TRIM(D47))))</f>
        <v/>
      </c>
      <c r="P47" s="13" t="str">
        <f t="shared" ref="P47:P57" si="3">RIGHT(G47,4)</f>
        <v/>
      </c>
    </row>
    <row r="48" spans="1:16" ht="15.75" customHeight="1" x14ac:dyDescent="0.25">
      <c r="A48" s="29" t="str">
        <f>IF(D48="","",MAX($A$8:A47)+1)</f>
        <v/>
      </c>
      <c r="B48" s="30"/>
      <c r="C48" s="31"/>
      <c r="D48" s="19"/>
      <c r="E48" s="20"/>
      <c r="F48" s="20"/>
      <c r="G48" s="21"/>
      <c r="H48" s="22"/>
      <c r="I48" s="22"/>
      <c r="J48" s="22"/>
      <c r="K48" s="20"/>
      <c r="L48" s="20"/>
      <c r="M48" s="22"/>
      <c r="N48" s="44"/>
      <c r="O48" s="23" t="str">
        <f t="shared" si="2"/>
        <v/>
      </c>
      <c r="P48" s="13" t="str">
        <f t="shared" si="3"/>
        <v/>
      </c>
    </row>
    <row r="49" spans="1:16" ht="15.75" customHeight="1" x14ac:dyDescent="0.25">
      <c r="A49" s="29" t="str">
        <f>IF(D49="","",MAX($A$8:A48)+1)</f>
        <v/>
      </c>
      <c r="B49" s="30"/>
      <c r="C49" s="31"/>
      <c r="D49" s="19"/>
      <c r="E49" s="20"/>
      <c r="F49" s="20"/>
      <c r="G49" s="21"/>
      <c r="H49" s="22"/>
      <c r="I49" s="22"/>
      <c r="J49" s="22"/>
      <c r="K49" s="20"/>
      <c r="L49" s="20"/>
      <c r="M49" s="22"/>
      <c r="N49" s="44"/>
      <c r="O49" s="23" t="str">
        <f t="shared" si="2"/>
        <v/>
      </c>
      <c r="P49" s="13" t="str">
        <f t="shared" si="3"/>
        <v/>
      </c>
    </row>
    <row r="50" spans="1:16" ht="15.75" customHeight="1" x14ac:dyDescent="0.25">
      <c r="A50" s="29" t="str">
        <f>IF(D50="","",MAX($A$8:A49)+1)</f>
        <v/>
      </c>
      <c r="B50" s="30"/>
      <c r="C50" s="31"/>
      <c r="D50" s="19"/>
      <c r="E50" s="20"/>
      <c r="F50" s="20"/>
      <c r="G50" s="21"/>
      <c r="H50" s="22"/>
      <c r="I50" s="22"/>
      <c r="J50" s="22"/>
      <c r="K50" s="20"/>
      <c r="L50" s="20"/>
      <c r="M50" s="22"/>
      <c r="N50" s="44"/>
      <c r="O50" s="23" t="str">
        <f t="shared" si="2"/>
        <v/>
      </c>
      <c r="P50" s="13" t="str">
        <f t="shared" si="3"/>
        <v/>
      </c>
    </row>
    <row r="51" spans="1:16" ht="15.75" customHeight="1" x14ac:dyDescent="0.25">
      <c r="A51" s="29" t="str">
        <f>IF(D51="","",MAX($A$8:A50)+1)</f>
        <v/>
      </c>
      <c r="B51" s="30"/>
      <c r="C51" s="31"/>
      <c r="D51" s="19"/>
      <c r="E51" s="20"/>
      <c r="F51" s="20"/>
      <c r="G51" s="21"/>
      <c r="H51" s="22"/>
      <c r="I51" s="22"/>
      <c r="J51" s="22"/>
      <c r="K51" s="20"/>
      <c r="L51" s="20"/>
      <c r="M51" s="22"/>
      <c r="N51" s="44"/>
      <c r="O51" s="23" t="str">
        <f t="shared" si="2"/>
        <v/>
      </c>
      <c r="P51" s="13" t="str">
        <f t="shared" si="3"/>
        <v/>
      </c>
    </row>
    <row r="52" spans="1:16" ht="15.75" customHeight="1" x14ac:dyDescent="0.25">
      <c r="A52" s="29" t="str">
        <f>IF(D52="","",MAX($A$8:A51)+1)</f>
        <v/>
      </c>
      <c r="B52" s="30"/>
      <c r="C52" s="31"/>
      <c r="D52" s="19"/>
      <c r="E52" s="20"/>
      <c r="F52" s="20"/>
      <c r="G52" s="21"/>
      <c r="H52" s="22"/>
      <c r="I52" s="22"/>
      <c r="J52" s="22"/>
      <c r="K52" s="20"/>
      <c r="L52" s="20"/>
      <c r="M52" s="22"/>
      <c r="N52" s="44"/>
      <c r="O52" s="23" t="str">
        <f t="shared" si="2"/>
        <v/>
      </c>
      <c r="P52" s="13" t="str">
        <f t="shared" si="3"/>
        <v/>
      </c>
    </row>
    <row r="53" spans="1:16" ht="15.75" customHeight="1" x14ac:dyDescent="0.25">
      <c r="A53" s="29" t="str">
        <f>IF(D53="","",MAX($A$8:A52)+1)</f>
        <v/>
      </c>
      <c r="B53" s="30"/>
      <c r="C53" s="31"/>
      <c r="D53" s="19"/>
      <c r="E53" s="20"/>
      <c r="F53" s="20"/>
      <c r="G53" s="21"/>
      <c r="H53" s="22"/>
      <c r="I53" s="22"/>
      <c r="J53" s="22"/>
      <c r="K53" s="20"/>
      <c r="L53" s="20"/>
      <c r="M53" s="22"/>
      <c r="N53" s="44"/>
      <c r="O53" s="23" t="str">
        <f t="shared" si="2"/>
        <v/>
      </c>
      <c r="P53" s="13" t="str">
        <f t="shared" si="3"/>
        <v/>
      </c>
    </row>
    <row r="54" spans="1:16" ht="15.75" customHeight="1" x14ac:dyDescent="0.25">
      <c r="A54" s="29" t="str">
        <f>IF(D54="","",MAX($A$8:A53)+1)</f>
        <v/>
      </c>
      <c r="B54" s="30"/>
      <c r="C54" s="31"/>
      <c r="D54" s="19"/>
      <c r="E54" s="20"/>
      <c r="F54" s="20"/>
      <c r="G54" s="21"/>
      <c r="H54" s="22"/>
      <c r="I54" s="22"/>
      <c r="J54" s="22"/>
      <c r="K54" s="20"/>
      <c r="L54" s="20"/>
      <c r="M54" s="22"/>
      <c r="N54" s="44"/>
      <c r="O54" s="23" t="str">
        <f t="shared" si="2"/>
        <v/>
      </c>
      <c r="P54" s="13" t="str">
        <f t="shared" si="3"/>
        <v/>
      </c>
    </row>
    <row r="55" spans="1:16" ht="15.75" customHeight="1" x14ac:dyDescent="0.25">
      <c r="A55" s="29" t="str">
        <f>IF(D55="","",MAX($A$8:A54)+1)</f>
        <v/>
      </c>
      <c r="B55" s="30"/>
      <c r="C55" s="31"/>
      <c r="D55" s="19"/>
      <c r="E55" s="20"/>
      <c r="F55" s="20"/>
      <c r="G55" s="21"/>
      <c r="H55" s="22"/>
      <c r="I55" s="22"/>
      <c r="J55" s="22"/>
      <c r="K55" s="20"/>
      <c r="L55" s="20"/>
      <c r="M55" s="22"/>
      <c r="N55" s="44"/>
      <c r="O55" s="23" t="str">
        <f t="shared" si="2"/>
        <v/>
      </c>
      <c r="P55" s="13" t="str">
        <f t="shared" si="3"/>
        <v/>
      </c>
    </row>
    <row r="56" spans="1:16" ht="15.75" customHeight="1" x14ac:dyDescent="0.25">
      <c r="A56" s="29" t="str">
        <f>IF(D56="","",MAX($A$8:A55)+1)</f>
        <v/>
      </c>
      <c r="B56" s="30"/>
      <c r="C56" s="31"/>
      <c r="D56" s="19"/>
      <c r="E56" s="20"/>
      <c r="F56" s="20"/>
      <c r="G56" s="21"/>
      <c r="H56" s="22"/>
      <c r="I56" s="22"/>
      <c r="J56" s="22"/>
      <c r="K56" s="20"/>
      <c r="L56" s="20"/>
      <c r="M56" s="22"/>
      <c r="N56" s="44"/>
      <c r="O56" s="23" t="str">
        <f t="shared" si="2"/>
        <v/>
      </c>
      <c r="P56" s="13" t="str">
        <f t="shared" si="3"/>
        <v/>
      </c>
    </row>
    <row r="57" spans="1:16" ht="15.75" customHeight="1" x14ac:dyDescent="0.25">
      <c r="A57" s="29" t="str">
        <f>IF(D57="","",MAX($A$8:A56)+1)</f>
        <v/>
      </c>
      <c r="B57" s="30"/>
      <c r="C57" s="31"/>
      <c r="D57" s="19"/>
      <c r="E57" s="20"/>
      <c r="F57" s="20"/>
      <c r="G57" s="21"/>
      <c r="H57" s="22"/>
      <c r="I57" s="22"/>
      <c r="J57" s="22"/>
      <c r="K57" s="20"/>
      <c r="L57" s="20"/>
      <c r="M57" s="22"/>
      <c r="N57" s="44"/>
      <c r="O57" s="23" t="str">
        <f t="shared" si="2"/>
        <v/>
      </c>
      <c r="P57" s="13" t="str">
        <f t="shared" si="3"/>
        <v/>
      </c>
    </row>
    <row r="58" spans="1:16" ht="15.75" customHeight="1" x14ac:dyDescent="0.25">
      <c r="A58" s="32"/>
      <c r="B58" s="33"/>
      <c r="C58" s="34"/>
      <c r="D58" s="35"/>
      <c r="E58" s="36"/>
      <c r="F58" s="36"/>
      <c r="G58" s="37"/>
      <c r="H58" s="38"/>
      <c r="I58" s="38"/>
      <c r="J58" s="38"/>
      <c r="K58" s="39"/>
      <c r="L58" s="39"/>
      <c r="M58" s="38"/>
      <c r="N58" s="38"/>
      <c r="O58" s="40"/>
      <c r="P58" s="37"/>
    </row>
    <row r="59" spans="1:16" ht="15.75" x14ac:dyDescent="0.25">
      <c r="C59" s="3"/>
      <c r="D59" s="79" t="str">
        <f>"Tổng kết danh sách có "&amp;COUNT($A$8:A57)&amp;" học sinh "&amp; "("&amp; COUNTIF($E$8:E57,"x")&amp;" nữ)"</f>
        <v>Tổng kết danh sách có 37 học sinh (25 nữ)</v>
      </c>
      <c r="E59" s="79"/>
      <c r="F59" s="79"/>
      <c r="G59" s="79"/>
      <c r="H59" s="79"/>
    </row>
    <row r="60" spans="1:16" ht="15.75" x14ac:dyDescent="0.25">
      <c r="B60" s="8"/>
      <c r="C60" s="8"/>
      <c r="D60" s="10" t="s">
        <v>17</v>
      </c>
      <c r="J60" s="11" t="s">
        <v>6</v>
      </c>
    </row>
    <row r="65" spans="2:10" x14ac:dyDescent="0.25">
      <c r="B65" s="8"/>
      <c r="C65" s="8"/>
      <c r="D65" s="45"/>
      <c r="J65" s="46" t="str">
        <f>'9a1_2021'!J65</f>
        <v>Nguyễn Thanh Hùng</v>
      </c>
    </row>
  </sheetData>
  <sortState ref="B8:Q44">
    <sortCondition ref="O8:O44"/>
    <sortCondition ref="D8:D44"/>
  </sortState>
  <mergeCells count="23">
    <mergeCell ref="A1:D1"/>
    <mergeCell ref="F1:J1"/>
    <mergeCell ref="F2:J2"/>
    <mergeCell ref="F3:J3"/>
    <mergeCell ref="H4:I4"/>
    <mergeCell ref="A6:A7"/>
    <mergeCell ref="B6:B7"/>
    <mergeCell ref="C6:C7"/>
    <mergeCell ref="D6:D7"/>
    <mergeCell ref="E6:E7"/>
    <mergeCell ref="N6:N7"/>
    <mergeCell ref="O6:O7"/>
    <mergeCell ref="P6:P7"/>
    <mergeCell ref="D59:H59"/>
    <mergeCell ref="L5:M5"/>
    <mergeCell ref="F6:F7"/>
    <mergeCell ref="G6:G7"/>
    <mergeCell ref="H6:H7"/>
    <mergeCell ref="I6:I7"/>
    <mergeCell ref="F5:H5"/>
    <mergeCell ref="I5:J5"/>
    <mergeCell ref="J6:J7"/>
    <mergeCell ref="K6:M6"/>
  </mergeCells>
  <pageMargins left="0.78740157480314965" right="0.39370078740157483" top="0.31496062992125984" bottom="0.23622047244094491" header="0.31496062992125984" footer="0.31496062992125984"/>
  <pageSetup paperSize="9" scale="9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showZeros="0" zoomScaleNormal="100" workbookViewId="0">
      <selection activeCell="F48" sqref="F48"/>
    </sheetView>
  </sheetViews>
  <sheetFormatPr defaultColWidth="8.7109375" defaultRowHeight="15" x14ac:dyDescent="0.25"/>
  <cols>
    <col min="1" max="1" width="4.5703125" style="2" customWidth="1"/>
    <col min="2" max="2" width="6.7109375" style="2" customWidth="1"/>
    <col min="3" max="3" width="5.5703125" style="2" customWidth="1"/>
    <col min="4" max="4" width="23.28515625" style="2" customWidth="1"/>
    <col min="5" max="5" width="4" style="2" customWidth="1"/>
    <col min="6" max="6" width="5.85546875" style="2" customWidth="1"/>
    <col min="7" max="7" width="10" style="2" customWidth="1"/>
    <col min="8" max="8" width="13.7109375" style="2" customWidth="1"/>
    <col min="9" max="10" width="18.140625" style="2" customWidth="1"/>
    <col min="11" max="11" width="4.85546875" style="2" customWidth="1"/>
    <col min="12" max="12" width="4.28515625" style="2" customWidth="1"/>
    <col min="13" max="13" width="10.42578125" style="2" customWidth="1"/>
    <col min="14" max="14" width="8.28515625" style="2" customWidth="1"/>
    <col min="15" max="15" width="9.5703125" style="2" customWidth="1"/>
    <col min="16" max="17" width="5.140625" style="2" hidden="1" customWidth="1"/>
    <col min="18" max="16384" width="8.7109375" style="2"/>
  </cols>
  <sheetData>
    <row r="1" spans="1:18" ht="28.5" customHeight="1" x14ac:dyDescent="0.25">
      <c r="A1" s="90" t="s">
        <v>21</v>
      </c>
      <c r="B1" s="91"/>
      <c r="C1" s="91"/>
      <c r="D1" s="91"/>
      <c r="E1" s="1"/>
      <c r="F1" s="101" t="s">
        <v>22</v>
      </c>
      <c r="G1" s="102"/>
      <c r="H1" s="102"/>
      <c r="I1" s="102"/>
      <c r="J1" s="102"/>
      <c r="K1" s="1"/>
      <c r="L1" s="1"/>
      <c r="M1" s="1"/>
      <c r="N1" s="1"/>
    </row>
    <row r="2" spans="1:18" ht="18" customHeight="1" x14ac:dyDescent="0.25">
      <c r="B2" s="41"/>
      <c r="C2" s="3"/>
      <c r="D2" s="3"/>
      <c r="F2" s="105" t="str">
        <f>'9a1_2021'!F2:J2</f>
        <v>Vĩnh Thạnh Trung, ngày  tháng 8 năm 20</v>
      </c>
      <c r="G2" s="105"/>
      <c r="H2" s="105"/>
      <c r="I2" s="105"/>
      <c r="J2" s="105"/>
      <c r="K2" s="3"/>
    </row>
    <row r="3" spans="1:18" ht="15.75" customHeight="1" x14ac:dyDescent="0.25">
      <c r="A3" s="42"/>
      <c r="B3" s="41"/>
      <c r="E3" s="5"/>
      <c r="F3" s="87" t="s">
        <v>1491</v>
      </c>
      <c r="G3" s="87"/>
      <c r="H3" s="87"/>
      <c r="I3" s="87"/>
      <c r="J3" s="87"/>
      <c r="K3" s="5"/>
      <c r="L3" s="5"/>
      <c r="M3" s="5"/>
      <c r="N3" s="5"/>
    </row>
    <row r="4" spans="1:18" ht="14.25" customHeight="1" x14ac:dyDescent="0.25">
      <c r="A4" s="4"/>
      <c r="E4" s="6"/>
      <c r="F4" s="6"/>
      <c r="G4" s="6"/>
      <c r="H4" s="106" t="str">
        <f>'9a1_2021'!H4:I4</f>
        <v>Năm học: 2020-2021</v>
      </c>
      <c r="I4" s="106"/>
      <c r="J4" s="7"/>
      <c r="K4" s="6"/>
      <c r="L4" s="6"/>
      <c r="M4" s="6"/>
      <c r="N4" s="6"/>
      <c r="P4" s="6"/>
    </row>
    <row r="5" spans="1:18" ht="15.75" x14ac:dyDescent="0.25">
      <c r="E5" s="8"/>
      <c r="F5" s="80" t="s">
        <v>7</v>
      </c>
      <c r="G5" s="80"/>
      <c r="H5" s="80"/>
      <c r="I5" s="78"/>
      <c r="J5" s="78"/>
      <c r="K5" s="8"/>
      <c r="L5" s="99"/>
      <c r="M5" s="100"/>
      <c r="N5" s="47"/>
    </row>
    <row r="6" spans="1:18" ht="21" customHeight="1" x14ac:dyDescent="0.25">
      <c r="A6" s="83" t="s">
        <v>0</v>
      </c>
      <c r="B6" s="83" t="s">
        <v>1</v>
      </c>
      <c r="C6" s="83" t="s">
        <v>2</v>
      </c>
      <c r="D6" s="85" t="s">
        <v>11</v>
      </c>
      <c r="E6" s="81" t="s">
        <v>23</v>
      </c>
      <c r="F6" s="92" t="s">
        <v>16</v>
      </c>
      <c r="G6" s="94" t="s">
        <v>8</v>
      </c>
      <c r="H6" s="85" t="s">
        <v>12</v>
      </c>
      <c r="I6" s="83" t="s">
        <v>14</v>
      </c>
      <c r="J6" s="83" t="s">
        <v>13</v>
      </c>
      <c r="K6" s="96" t="s">
        <v>3</v>
      </c>
      <c r="L6" s="97"/>
      <c r="M6" s="98"/>
      <c r="N6" s="83" t="s">
        <v>1498</v>
      </c>
      <c r="O6" s="85" t="s">
        <v>10</v>
      </c>
      <c r="P6" s="85" t="s">
        <v>19</v>
      </c>
      <c r="Q6" s="88" t="s">
        <v>18</v>
      </c>
    </row>
    <row r="7" spans="1:18" ht="21.75" customHeight="1" x14ac:dyDescent="0.25">
      <c r="A7" s="84"/>
      <c r="B7" s="84"/>
      <c r="C7" s="84"/>
      <c r="D7" s="86"/>
      <c r="E7" s="82"/>
      <c r="F7" s="93"/>
      <c r="G7" s="95"/>
      <c r="H7" s="86"/>
      <c r="I7" s="84"/>
      <c r="J7" s="84"/>
      <c r="K7" s="24" t="s">
        <v>4</v>
      </c>
      <c r="L7" s="25" t="s">
        <v>5</v>
      </c>
      <c r="M7" s="25" t="s">
        <v>15</v>
      </c>
      <c r="N7" s="84"/>
      <c r="O7" s="86"/>
      <c r="P7" s="86"/>
      <c r="Q7" s="89"/>
    </row>
    <row r="8" spans="1:18" ht="15.75" customHeight="1" x14ac:dyDescent="0.25">
      <c r="A8" s="26">
        <f>IF(D8="","",1)</f>
        <v>1</v>
      </c>
      <c r="B8" s="27" t="s">
        <v>1534</v>
      </c>
      <c r="C8" s="28"/>
      <c r="D8" s="14" t="s">
        <v>1492</v>
      </c>
      <c r="E8" s="15" t="s">
        <v>240</v>
      </c>
      <c r="F8" s="15"/>
      <c r="G8" s="16" t="s">
        <v>1493</v>
      </c>
      <c r="H8" s="17" t="s">
        <v>1494</v>
      </c>
      <c r="I8" s="17" t="s">
        <v>1495</v>
      </c>
      <c r="J8" s="17" t="s">
        <v>1496</v>
      </c>
      <c r="K8" s="15"/>
      <c r="L8" s="15"/>
      <c r="M8" s="17" t="s">
        <v>1497</v>
      </c>
      <c r="N8" s="17" t="s">
        <v>1504</v>
      </c>
      <c r="O8" s="43" t="s">
        <v>1505</v>
      </c>
      <c r="P8" s="18" t="str">
        <f>TRIM(RIGHT(SUBSTITUTE(TRIM(D8)," ",REPT(" ",LEN(TRIM(D8)))),LEN(TRIM(D8))))</f>
        <v>Vy</v>
      </c>
      <c r="Q8" s="12" t="str">
        <f>RIGHT(G8,4)</f>
        <v>2006</v>
      </c>
      <c r="R8" s="9"/>
    </row>
    <row r="9" spans="1:18" ht="15.75" customHeight="1" x14ac:dyDescent="0.25">
      <c r="A9" s="29">
        <f>IF(D9="","",MAX($A$8:A8)+1)</f>
        <v>2</v>
      </c>
      <c r="B9" s="30" t="s">
        <v>1535</v>
      </c>
      <c r="C9" s="31"/>
      <c r="D9" s="19" t="s">
        <v>1499</v>
      </c>
      <c r="E9" s="20" t="s">
        <v>240</v>
      </c>
      <c r="F9" s="20"/>
      <c r="G9" s="21" t="s">
        <v>1500</v>
      </c>
      <c r="H9" s="22" t="s">
        <v>30</v>
      </c>
      <c r="I9" s="22" t="s">
        <v>1501</v>
      </c>
      <c r="J9" s="22" t="s">
        <v>1502</v>
      </c>
      <c r="K9" s="20"/>
      <c r="L9" s="20"/>
      <c r="M9" s="22" t="s">
        <v>1503</v>
      </c>
      <c r="N9" s="22" t="s">
        <v>1504</v>
      </c>
      <c r="O9" s="44" t="s">
        <v>1505</v>
      </c>
      <c r="P9" s="23" t="str">
        <f>TRIM(RIGHT(SUBSTITUTE(TRIM(D9)," ",REPT(" ",LEN(TRIM(D9)))),LEN(TRIM(D9))))</f>
        <v>Anh</v>
      </c>
      <c r="Q9" s="13" t="str">
        <f>RIGHT(G9,4)</f>
        <v>2006</v>
      </c>
    </row>
    <row r="10" spans="1:18" ht="15.75" customHeight="1" x14ac:dyDescent="0.25">
      <c r="A10" s="29">
        <f>IF(D10="","",MAX($A$8:A9)+1)</f>
        <v>3</v>
      </c>
      <c r="B10" s="30" t="s">
        <v>1536</v>
      </c>
      <c r="C10" s="31"/>
      <c r="D10" s="19" t="s">
        <v>1518</v>
      </c>
      <c r="E10" s="20" t="s">
        <v>240</v>
      </c>
      <c r="F10" s="20"/>
      <c r="G10" s="21" t="s">
        <v>1519</v>
      </c>
      <c r="H10" s="22" t="s">
        <v>30</v>
      </c>
      <c r="I10" s="22" t="s">
        <v>1520</v>
      </c>
      <c r="J10" s="22" t="s">
        <v>1521</v>
      </c>
      <c r="K10" s="20">
        <v>135</v>
      </c>
      <c r="L10" s="20">
        <v>5</v>
      </c>
      <c r="M10" s="22" t="s">
        <v>1522</v>
      </c>
      <c r="N10" s="22" t="s">
        <v>1504</v>
      </c>
      <c r="O10" s="44" t="s">
        <v>1505</v>
      </c>
      <c r="P10" s="23" t="str">
        <f t="shared" ref="P10:P57" si="0">TRIM(RIGHT(SUBSTITUTE(TRIM(D10)," ",REPT(" ",LEN(TRIM(D10)))),LEN(TRIM(D10))))</f>
        <v>Chăm</v>
      </c>
      <c r="Q10" s="13" t="str">
        <f t="shared" ref="Q10:Q57" si="1">RIGHT(G10,4)</f>
        <v>2006</v>
      </c>
    </row>
    <row r="11" spans="1:18" ht="15.75" customHeight="1" x14ac:dyDescent="0.25">
      <c r="A11" s="29" t="str">
        <f>IF(D11="","",MAX($A$8:A10)+1)</f>
        <v/>
      </c>
      <c r="B11" s="30"/>
      <c r="C11" s="31"/>
      <c r="D11" s="19"/>
      <c r="E11" s="20"/>
      <c r="F11" s="20"/>
      <c r="G11" s="21"/>
      <c r="H11" s="22"/>
      <c r="I11" s="22"/>
      <c r="J11" s="22"/>
      <c r="K11" s="20"/>
      <c r="L11" s="20"/>
      <c r="M11" s="22"/>
      <c r="N11" s="22"/>
      <c r="O11" s="44"/>
      <c r="P11" s="23" t="str">
        <f t="shared" si="0"/>
        <v/>
      </c>
      <c r="Q11" s="13" t="str">
        <f t="shared" si="1"/>
        <v/>
      </c>
    </row>
    <row r="12" spans="1:18" ht="15.75" customHeight="1" x14ac:dyDescent="0.25">
      <c r="A12" s="29" t="str">
        <f>IF(D12="","",MAX($A$8:A11)+1)</f>
        <v/>
      </c>
      <c r="B12" s="30"/>
      <c r="C12" s="31"/>
      <c r="D12" s="19"/>
      <c r="E12" s="20"/>
      <c r="F12" s="20"/>
      <c r="G12" s="21"/>
      <c r="H12" s="22"/>
      <c r="I12" s="22"/>
      <c r="J12" s="22"/>
      <c r="K12" s="20"/>
      <c r="L12" s="20"/>
      <c r="M12" s="22"/>
      <c r="N12" s="22"/>
      <c r="O12" s="44"/>
      <c r="P12" s="23" t="str">
        <f t="shared" si="0"/>
        <v/>
      </c>
      <c r="Q12" s="13" t="str">
        <f t="shared" si="1"/>
        <v/>
      </c>
    </row>
    <row r="13" spans="1:18" ht="15.75" customHeight="1" x14ac:dyDescent="0.25">
      <c r="A13" s="29" t="str">
        <f>IF(D13="","",MAX($A$8:A12)+1)</f>
        <v/>
      </c>
      <c r="B13" s="30"/>
      <c r="C13" s="31"/>
      <c r="D13" s="19"/>
      <c r="E13" s="20"/>
      <c r="F13" s="20"/>
      <c r="G13" s="21"/>
      <c r="H13" s="22"/>
      <c r="I13" s="22"/>
      <c r="J13" s="22"/>
      <c r="K13" s="20"/>
      <c r="L13" s="20"/>
      <c r="M13" s="22"/>
      <c r="N13" s="22"/>
      <c r="O13" s="44"/>
      <c r="P13" s="23" t="str">
        <f t="shared" si="0"/>
        <v/>
      </c>
      <c r="Q13" s="13" t="str">
        <f t="shared" si="1"/>
        <v/>
      </c>
    </row>
    <row r="14" spans="1:18" ht="15.75" customHeight="1" x14ac:dyDescent="0.25">
      <c r="A14" s="29" t="str">
        <f>IF(D14="","",MAX($A$8:A13)+1)</f>
        <v/>
      </c>
      <c r="B14" s="30"/>
      <c r="C14" s="31"/>
      <c r="D14" s="19"/>
      <c r="E14" s="20"/>
      <c r="F14" s="20"/>
      <c r="G14" s="21"/>
      <c r="H14" s="22"/>
      <c r="I14" s="22"/>
      <c r="J14" s="22"/>
      <c r="K14" s="20"/>
      <c r="L14" s="20"/>
      <c r="M14" s="22"/>
      <c r="N14" s="22"/>
      <c r="O14" s="44"/>
      <c r="P14" s="23" t="str">
        <f t="shared" si="0"/>
        <v/>
      </c>
      <c r="Q14" s="13" t="str">
        <f t="shared" si="1"/>
        <v/>
      </c>
    </row>
    <row r="15" spans="1:18" ht="15.75" customHeight="1" x14ac:dyDescent="0.25">
      <c r="A15" s="29" t="str">
        <f>IF(D15="","",MAX($A$8:A14)+1)</f>
        <v/>
      </c>
      <c r="B15" s="30"/>
      <c r="C15" s="31"/>
      <c r="D15" s="19"/>
      <c r="E15" s="20"/>
      <c r="F15" s="20"/>
      <c r="G15" s="21"/>
      <c r="H15" s="22"/>
      <c r="I15" s="22"/>
      <c r="J15" s="22"/>
      <c r="K15" s="20"/>
      <c r="L15" s="20"/>
      <c r="M15" s="22"/>
      <c r="N15" s="22"/>
      <c r="O15" s="44"/>
      <c r="P15" s="23" t="str">
        <f t="shared" si="0"/>
        <v/>
      </c>
      <c r="Q15" s="13" t="str">
        <f t="shared" si="1"/>
        <v/>
      </c>
    </row>
    <row r="16" spans="1:18" ht="15.75" customHeight="1" x14ac:dyDescent="0.25">
      <c r="A16" s="29" t="str">
        <f>IF(D16="","",MAX($A$8:A15)+1)</f>
        <v/>
      </c>
      <c r="B16" s="30"/>
      <c r="C16" s="31"/>
      <c r="D16" s="19"/>
      <c r="E16" s="20"/>
      <c r="F16" s="20"/>
      <c r="G16" s="21"/>
      <c r="H16" s="22"/>
      <c r="I16" s="22"/>
      <c r="J16" s="22"/>
      <c r="K16" s="20"/>
      <c r="L16" s="20"/>
      <c r="M16" s="22"/>
      <c r="N16" s="22"/>
      <c r="O16" s="44"/>
      <c r="P16" s="23" t="str">
        <f t="shared" si="0"/>
        <v/>
      </c>
      <c r="Q16" s="13" t="str">
        <f t="shared" si="1"/>
        <v/>
      </c>
    </row>
    <row r="17" spans="1:17" ht="15.75" customHeight="1" x14ac:dyDescent="0.25">
      <c r="A17" s="29" t="str">
        <f>IF(D17="","",MAX($A$8:A16)+1)</f>
        <v/>
      </c>
      <c r="B17" s="30"/>
      <c r="C17" s="31"/>
      <c r="D17" s="19"/>
      <c r="E17" s="20"/>
      <c r="F17" s="20"/>
      <c r="G17" s="21"/>
      <c r="H17" s="22"/>
      <c r="I17" s="22"/>
      <c r="J17" s="22"/>
      <c r="K17" s="20"/>
      <c r="L17" s="20"/>
      <c r="M17" s="22"/>
      <c r="N17" s="22"/>
      <c r="O17" s="44"/>
      <c r="P17" s="23" t="str">
        <f t="shared" si="0"/>
        <v/>
      </c>
      <c r="Q17" s="13" t="str">
        <f t="shared" si="1"/>
        <v/>
      </c>
    </row>
    <row r="18" spans="1:17" ht="15.75" customHeight="1" x14ac:dyDescent="0.25">
      <c r="A18" s="29" t="str">
        <f>IF(D18="","",MAX($A$8:A17)+1)</f>
        <v/>
      </c>
      <c r="B18" s="30"/>
      <c r="C18" s="31"/>
      <c r="D18" s="19"/>
      <c r="E18" s="20"/>
      <c r="F18" s="20"/>
      <c r="G18" s="21"/>
      <c r="H18" s="22"/>
      <c r="I18" s="22"/>
      <c r="J18" s="22"/>
      <c r="K18" s="20"/>
      <c r="L18" s="20"/>
      <c r="M18" s="22"/>
      <c r="N18" s="22"/>
      <c r="O18" s="44"/>
      <c r="P18" s="23" t="str">
        <f t="shared" si="0"/>
        <v/>
      </c>
      <c r="Q18" s="13" t="str">
        <f t="shared" si="1"/>
        <v/>
      </c>
    </row>
    <row r="19" spans="1:17" ht="15.75" customHeight="1" x14ac:dyDescent="0.25">
      <c r="A19" s="29" t="str">
        <f>IF(D19="","",MAX($A$8:A18)+1)</f>
        <v/>
      </c>
      <c r="B19" s="30"/>
      <c r="C19" s="31"/>
      <c r="D19" s="19"/>
      <c r="E19" s="20"/>
      <c r="F19" s="20"/>
      <c r="G19" s="21"/>
      <c r="H19" s="22"/>
      <c r="I19" s="22"/>
      <c r="J19" s="22"/>
      <c r="K19" s="20"/>
      <c r="L19" s="20"/>
      <c r="M19" s="22"/>
      <c r="N19" s="22"/>
      <c r="O19" s="44"/>
      <c r="P19" s="23" t="str">
        <f t="shared" si="0"/>
        <v/>
      </c>
      <c r="Q19" s="13" t="str">
        <f t="shared" si="1"/>
        <v/>
      </c>
    </row>
    <row r="20" spans="1:17" ht="15.75" customHeight="1" x14ac:dyDescent="0.25">
      <c r="A20" s="29" t="str">
        <f>IF(D20="","",MAX($A$8:A19)+1)</f>
        <v/>
      </c>
      <c r="B20" s="30"/>
      <c r="C20" s="31"/>
      <c r="D20" s="19"/>
      <c r="E20" s="20"/>
      <c r="F20" s="20"/>
      <c r="G20" s="21"/>
      <c r="H20" s="22"/>
      <c r="I20" s="22"/>
      <c r="J20" s="22"/>
      <c r="K20" s="20"/>
      <c r="L20" s="20"/>
      <c r="M20" s="22"/>
      <c r="N20" s="22"/>
      <c r="O20" s="44"/>
      <c r="P20" s="23" t="str">
        <f t="shared" si="0"/>
        <v/>
      </c>
      <c r="Q20" s="13" t="str">
        <f t="shared" si="1"/>
        <v/>
      </c>
    </row>
    <row r="21" spans="1:17" ht="15.75" customHeight="1" x14ac:dyDescent="0.25">
      <c r="A21" s="29" t="str">
        <f>IF(D21="","",MAX($A$8:A20)+1)</f>
        <v/>
      </c>
      <c r="B21" s="30"/>
      <c r="C21" s="31"/>
      <c r="D21" s="19"/>
      <c r="E21" s="20"/>
      <c r="F21" s="20"/>
      <c r="G21" s="21"/>
      <c r="H21" s="22"/>
      <c r="I21" s="22"/>
      <c r="J21" s="22"/>
      <c r="K21" s="20"/>
      <c r="L21" s="20"/>
      <c r="M21" s="22"/>
      <c r="N21" s="22"/>
      <c r="O21" s="44"/>
      <c r="P21" s="23" t="str">
        <f t="shared" si="0"/>
        <v/>
      </c>
      <c r="Q21" s="13" t="str">
        <f t="shared" si="1"/>
        <v/>
      </c>
    </row>
    <row r="22" spans="1:17" ht="15.75" customHeight="1" x14ac:dyDescent="0.25">
      <c r="A22" s="29" t="str">
        <f>IF(D22="","",MAX($A$8:A21)+1)</f>
        <v/>
      </c>
      <c r="B22" s="30"/>
      <c r="C22" s="31"/>
      <c r="D22" s="19"/>
      <c r="E22" s="20"/>
      <c r="F22" s="20"/>
      <c r="G22" s="21"/>
      <c r="H22" s="22"/>
      <c r="I22" s="22"/>
      <c r="J22" s="22"/>
      <c r="K22" s="20"/>
      <c r="L22" s="20"/>
      <c r="M22" s="22"/>
      <c r="N22" s="22"/>
      <c r="O22" s="44"/>
      <c r="P22" s="23" t="str">
        <f t="shared" si="0"/>
        <v/>
      </c>
      <c r="Q22" s="13" t="str">
        <f t="shared" si="1"/>
        <v/>
      </c>
    </row>
    <row r="23" spans="1:17" ht="15.75" customHeight="1" x14ac:dyDescent="0.25">
      <c r="A23" s="29" t="str">
        <f>IF(D23="","",MAX($A$8:A22)+1)</f>
        <v/>
      </c>
      <c r="B23" s="30"/>
      <c r="C23" s="31"/>
      <c r="D23" s="19"/>
      <c r="E23" s="20"/>
      <c r="F23" s="20"/>
      <c r="G23" s="21"/>
      <c r="H23" s="22"/>
      <c r="I23" s="22"/>
      <c r="J23" s="22"/>
      <c r="K23" s="20"/>
      <c r="L23" s="20"/>
      <c r="M23" s="22"/>
      <c r="N23" s="22"/>
      <c r="O23" s="44"/>
      <c r="P23" s="23" t="str">
        <f t="shared" si="0"/>
        <v/>
      </c>
      <c r="Q23" s="13" t="str">
        <f t="shared" si="1"/>
        <v/>
      </c>
    </row>
    <row r="24" spans="1:17" ht="15.75" customHeight="1" x14ac:dyDescent="0.25">
      <c r="A24" s="29" t="str">
        <f>IF(D24="","",MAX($A$8:A23)+1)</f>
        <v/>
      </c>
      <c r="B24" s="30"/>
      <c r="C24" s="31"/>
      <c r="D24" s="19"/>
      <c r="E24" s="20"/>
      <c r="F24" s="20"/>
      <c r="G24" s="21"/>
      <c r="H24" s="22"/>
      <c r="I24" s="22"/>
      <c r="J24" s="22"/>
      <c r="K24" s="20"/>
      <c r="L24" s="20"/>
      <c r="M24" s="22"/>
      <c r="N24" s="22"/>
      <c r="O24" s="44"/>
      <c r="P24" s="23" t="str">
        <f t="shared" si="0"/>
        <v/>
      </c>
      <c r="Q24" s="13" t="str">
        <f t="shared" si="1"/>
        <v/>
      </c>
    </row>
    <row r="25" spans="1:17" ht="15.75" customHeight="1" x14ac:dyDescent="0.25">
      <c r="A25" s="29" t="str">
        <f>IF(D25="","",MAX($A$8:A24)+1)</f>
        <v/>
      </c>
      <c r="B25" s="30"/>
      <c r="C25" s="31"/>
      <c r="D25" s="19"/>
      <c r="E25" s="20"/>
      <c r="F25" s="20"/>
      <c r="G25" s="21"/>
      <c r="H25" s="22"/>
      <c r="I25" s="22"/>
      <c r="J25" s="22"/>
      <c r="K25" s="20"/>
      <c r="L25" s="20"/>
      <c r="M25" s="22"/>
      <c r="N25" s="22"/>
      <c r="O25" s="44"/>
      <c r="P25" s="23" t="str">
        <f t="shared" si="0"/>
        <v/>
      </c>
      <c r="Q25" s="13" t="str">
        <f t="shared" si="1"/>
        <v/>
      </c>
    </row>
    <row r="26" spans="1:17" ht="15.75" customHeight="1" x14ac:dyDescent="0.25">
      <c r="A26" s="29" t="str">
        <f>IF(D26="","",MAX($A$8:A25)+1)</f>
        <v/>
      </c>
      <c r="B26" s="30"/>
      <c r="C26" s="31"/>
      <c r="D26" s="19"/>
      <c r="E26" s="20"/>
      <c r="F26" s="20"/>
      <c r="G26" s="21"/>
      <c r="H26" s="22"/>
      <c r="I26" s="22"/>
      <c r="J26" s="22"/>
      <c r="K26" s="20"/>
      <c r="L26" s="20"/>
      <c r="M26" s="22"/>
      <c r="N26" s="22"/>
      <c r="O26" s="44"/>
      <c r="P26" s="23" t="str">
        <f t="shared" si="0"/>
        <v/>
      </c>
      <c r="Q26" s="13" t="str">
        <f t="shared" si="1"/>
        <v/>
      </c>
    </row>
    <row r="27" spans="1:17" ht="15.75" customHeight="1" x14ac:dyDescent="0.25">
      <c r="A27" s="29" t="str">
        <f>IF(D27="","",MAX($A$8:A26)+1)</f>
        <v/>
      </c>
      <c r="B27" s="30"/>
      <c r="C27" s="31"/>
      <c r="D27" s="19"/>
      <c r="E27" s="20"/>
      <c r="F27" s="20"/>
      <c r="G27" s="21"/>
      <c r="H27" s="22"/>
      <c r="I27" s="22"/>
      <c r="J27" s="22"/>
      <c r="K27" s="20"/>
      <c r="L27" s="20"/>
      <c r="M27" s="22"/>
      <c r="N27" s="22"/>
      <c r="O27" s="44"/>
      <c r="P27" s="23" t="str">
        <f t="shared" si="0"/>
        <v/>
      </c>
      <c r="Q27" s="13" t="str">
        <f t="shared" si="1"/>
        <v/>
      </c>
    </row>
    <row r="28" spans="1:17" ht="15.75" customHeight="1" x14ac:dyDescent="0.25">
      <c r="A28" s="29" t="str">
        <f>IF(D28="","",MAX($A$8:A27)+1)</f>
        <v/>
      </c>
      <c r="B28" s="30"/>
      <c r="C28" s="31"/>
      <c r="D28" s="19"/>
      <c r="E28" s="20"/>
      <c r="F28" s="20"/>
      <c r="G28" s="21"/>
      <c r="H28" s="22"/>
      <c r="I28" s="22"/>
      <c r="J28" s="22"/>
      <c r="K28" s="20"/>
      <c r="L28" s="20"/>
      <c r="M28" s="22"/>
      <c r="N28" s="22"/>
      <c r="O28" s="44"/>
      <c r="P28" s="23" t="str">
        <f t="shared" si="0"/>
        <v/>
      </c>
      <c r="Q28" s="13" t="str">
        <f t="shared" si="1"/>
        <v/>
      </c>
    </row>
    <row r="29" spans="1:17" ht="15.75" customHeight="1" x14ac:dyDescent="0.25">
      <c r="A29" s="29" t="str">
        <f>IF(D29="","",MAX($A$8:A28)+1)</f>
        <v/>
      </c>
      <c r="B29" s="30"/>
      <c r="C29" s="31"/>
      <c r="D29" s="19"/>
      <c r="E29" s="20"/>
      <c r="F29" s="20"/>
      <c r="G29" s="21"/>
      <c r="H29" s="22"/>
      <c r="I29" s="22"/>
      <c r="J29" s="22"/>
      <c r="K29" s="20"/>
      <c r="L29" s="20"/>
      <c r="M29" s="22"/>
      <c r="N29" s="22"/>
      <c r="O29" s="44"/>
      <c r="P29" s="23" t="str">
        <f t="shared" si="0"/>
        <v/>
      </c>
      <c r="Q29" s="13" t="str">
        <f t="shared" si="1"/>
        <v/>
      </c>
    </row>
    <row r="30" spans="1:17" ht="15.75" customHeight="1" x14ac:dyDescent="0.25">
      <c r="A30" s="29" t="str">
        <f>IF(D30="","",MAX($A$8:A29)+1)</f>
        <v/>
      </c>
      <c r="B30" s="30"/>
      <c r="C30" s="31"/>
      <c r="D30" s="19"/>
      <c r="E30" s="20"/>
      <c r="F30" s="20"/>
      <c r="G30" s="21"/>
      <c r="H30" s="22"/>
      <c r="I30" s="22"/>
      <c r="J30" s="22"/>
      <c r="K30" s="20"/>
      <c r="L30" s="20"/>
      <c r="M30" s="22"/>
      <c r="N30" s="22"/>
      <c r="O30" s="44"/>
      <c r="P30" s="23" t="str">
        <f t="shared" si="0"/>
        <v/>
      </c>
      <c r="Q30" s="13" t="str">
        <f t="shared" si="1"/>
        <v/>
      </c>
    </row>
    <row r="31" spans="1:17" ht="15.75" customHeight="1" x14ac:dyDescent="0.25">
      <c r="A31" s="29" t="str">
        <f>IF(D31="","",MAX($A$8:A30)+1)</f>
        <v/>
      </c>
      <c r="B31" s="30"/>
      <c r="C31" s="31"/>
      <c r="D31" s="19"/>
      <c r="E31" s="20"/>
      <c r="F31" s="20"/>
      <c r="G31" s="21"/>
      <c r="H31" s="22"/>
      <c r="I31" s="22"/>
      <c r="J31" s="22"/>
      <c r="K31" s="20"/>
      <c r="L31" s="20"/>
      <c r="M31" s="22"/>
      <c r="N31" s="22"/>
      <c r="O31" s="44"/>
      <c r="P31" s="23" t="str">
        <f t="shared" si="0"/>
        <v/>
      </c>
      <c r="Q31" s="13" t="str">
        <f t="shared" si="1"/>
        <v/>
      </c>
    </row>
    <row r="32" spans="1:17" ht="15.75" customHeight="1" x14ac:dyDescent="0.25">
      <c r="A32" s="29" t="str">
        <f>IF(D32="","",MAX($A$8:A31)+1)</f>
        <v/>
      </c>
      <c r="B32" s="30"/>
      <c r="C32" s="31"/>
      <c r="D32" s="19"/>
      <c r="E32" s="20"/>
      <c r="F32" s="20"/>
      <c r="G32" s="21"/>
      <c r="H32" s="22"/>
      <c r="I32" s="22"/>
      <c r="J32" s="22"/>
      <c r="K32" s="20"/>
      <c r="L32" s="20"/>
      <c r="M32" s="22"/>
      <c r="N32" s="22"/>
      <c r="O32" s="44"/>
      <c r="P32" s="23" t="str">
        <f t="shared" si="0"/>
        <v/>
      </c>
      <c r="Q32" s="13" t="str">
        <f t="shared" si="1"/>
        <v/>
      </c>
    </row>
    <row r="33" spans="1:17" ht="15.75" customHeight="1" x14ac:dyDescent="0.25">
      <c r="A33" s="29" t="str">
        <f>IF(D33="","",MAX($A$8:A32)+1)</f>
        <v/>
      </c>
      <c r="B33" s="30"/>
      <c r="C33" s="31"/>
      <c r="D33" s="19"/>
      <c r="E33" s="20"/>
      <c r="F33" s="20"/>
      <c r="G33" s="21"/>
      <c r="H33" s="22"/>
      <c r="I33" s="22"/>
      <c r="J33" s="22"/>
      <c r="K33" s="20"/>
      <c r="L33" s="20"/>
      <c r="M33" s="22"/>
      <c r="N33" s="22"/>
      <c r="O33" s="44"/>
      <c r="P33" s="23" t="str">
        <f t="shared" si="0"/>
        <v/>
      </c>
      <c r="Q33" s="13" t="str">
        <f t="shared" si="1"/>
        <v/>
      </c>
    </row>
    <row r="34" spans="1:17" ht="15.75" customHeight="1" x14ac:dyDescent="0.25">
      <c r="A34" s="29" t="str">
        <f>IF(D34="","",MAX($A$8:A33)+1)</f>
        <v/>
      </c>
      <c r="B34" s="30"/>
      <c r="C34" s="31"/>
      <c r="D34" s="19"/>
      <c r="E34" s="20"/>
      <c r="F34" s="20"/>
      <c r="G34" s="21"/>
      <c r="H34" s="22"/>
      <c r="I34" s="22"/>
      <c r="J34" s="22"/>
      <c r="K34" s="20"/>
      <c r="L34" s="20"/>
      <c r="M34" s="22"/>
      <c r="N34" s="22"/>
      <c r="O34" s="44"/>
      <c r="P34" s="23" t="str">
        <f t="shared" si="0"/>
        <v/>
      </c>
      <c r="Q34" s="13" t="str">
        <f t="shared" si="1"/>
        <v/>
      </c>
    </row>
    <row r="35" spans="1:17" ht="15.75" customHeight="1" x14ac:dyDescent="0.25">
      <c r="A35" s="29" t="str">
        <f>IF(D35="","",MAX($A$8:A34)+1)</f>
        <v/>
      </c>
      <c r="B35" s="30"/>
      <c r="C35" s="31"/>
      <c r="D35" s="19"/>
      <c r="E35" s="20"/>
      <c r="F35" s="20"/>
      <c r="G35" s="21"/>
      <c r="H35" s="22"/>
      <c r="I35" s="22"/>
      <c r="J35" s="22"/>
      <c r="K35" s="20"/>
      <c r="L35" s="20"/>
      <c r="M35" s="22"/>
      <c r="N35" s="22"/>
      <c r="O35" s="44"/>
      <c r="P35" s="23" t="str">
        <f t="shared" si="0"/>
        <v/>
      </c>
      <c r="Q35" s="13" t="str">
        <f t="shared" si="1"/>
        <v/>
      </c>
    </row>
    <row r="36" spans="1:17" ht="15.75" customHeight="1" x14ac:dyDescent="0.25">
      <c r="A36" s="29" t="str">
        <f>IF(D36="","",MAX($A$8:A35)+1)</f>
        <v/>
      </c>
      <c r="B36" s="30"/>
      <c r="C36" s="31"/>
      <c r="D36" s="19"/>
      <c r="E36" s="20"/>
      <c r="F36" s="20"/>
      <c r="G36" s="21"/>
      <c r="H36" s="22"/>
      <c r="I36" s="22"/>
      <c r="J36" s="22"/>
      <c r="K36" s="20"/>
      <c r="L36" s="20"/>
      <c r="M36" s="22"/>
      <c r="N36" s="22"/>
      <c r="O36" s="44"/>
      <c r="P36" s="23" t="str">
        <f t="shared" si="0"/>
        <v/>
      </c>
      <c r="Q36" s="13" t="str">
        <f t="shared" si="1"/>
        <v/>
      </c>
    </row>
    <row r="37" spans="1:17" ht="15.75" customHeight="1" x14ac:dyDescent="0.25">
      <c r="A37" s="29" t="str">
        <f>IF(D37="","",MAX($A$8:A36)+1)</f>
        <v/>
      </c>
      <c r="B37" s="30"/>
      <c r="C37" s="31"/>
      <c r="D37" s="19"/>
      <c r="E37" s="20"/>
      <c r="F37" s="20"/>
      <c r="G37" s="21"/>
      <c r="H37" s="22"/>
      <c r="I37" s="22"/>
      <c r="J37" s="22"/>
      <c r="K37" s="20"/>
      <c r="L37" s="20"/>
      <c r="M37" s="22"/>
      <c r="N37" s="22"/>
      <c r="O37" s="44"/>
      <c r="P37" s="23" t="str">
        <f t="shared" si="0"/>
        <v/>
      </c>
      <c r="Q37" s="13" t="str">
        <f t="shared" si="1"/>
        <v/>
      </c>
    </row>
    <row r="38" spans="1:17" ht="15.75" customHeight="1" x14ac:dyDescent="0.25">
      <c r="A38" s="29" t="str">
        <f>IF(D38="","",MAX($A$8:A37)+1)</f>
        <v/>
      </c>
      <c r="B38" s="30"/>
      <c r="C38" s="31"/>
      <c r="D38" s="19"/>
      <c r="E38" s="20"/>
      <c r="F38" s="20"/>
      <c r="G38" s="21"/>
      <c r="H38" s="22"/>
      <c r="I38" s="22"/>
      <c r="J38" s="22"/>
      <c r="K38" s="20"/>
      <c r="L38" s="20"/>
      <c r="M38" s="22"/>
      <c r="N38" s="22"/>
      <c r="O38" s="44"/>
      <c r="P38" s="23" t="str">
        <f t="shared" si="0"/>
        <v/>
      </c>
      <c r="Q38" s="13" t="str">
        <f t="shared" si="1"/>
        <v/>
      </c>
    </row>
    <row r="39" spans="1:17" ht="15.75" customHeight="1" x14ac:dyDescent="0.25">
      <c r="A39" s="29" t="str">
        <f>IF(D39="","",MAX($A$8:A38)+1)</f>
        <v/>
      </c>
      <c r="B39" s="30"/>
      <c r="C39" s="31"/>
      <c r="D39" s="19"/>
      <c r="E39" s="20"/>
      <c r="F39" s="20"/>
      <c r="G39" s="21"/>
      <c r="H39" s="22"/>
      <c r="I39" s="22"/>
      <c r="J39" s="22"/>
      <c r="K39" s="20"/>
      <c r="L39" s="20"/>
      <c r="M39" s="22"/>
      <c r="N39" s="22"/>
      <c r="O39" s="44"/>
      <c r="P39" s="23" t="str">
        <f t="shared" si="0"/>
        <v/>
      </c>
      <c r="Q39" s="13" t="str">
        <f t="shared" si="1"/>
        <v/>
      </c>
    </row>
    <row r="40" spans="1:17" ht="15.75" customHeight="1" x14ac:dyDescent="0.25">
      <c r="A40" s="29" t="str">
        <f>IF(D40="","",MAX($A$8:A39)+1)</f>
        <v/>
      </c>
      <c r="B40" s="30"/>
      <c r="C40" s="31"/>
      <c r="D40" s="19"/>
      <c r="E40" s="20"/>
      <c r="F40" s="20"/>
      <c r="G40" s="21"/>
      <c r="H40" s="22"/>
      <c r="I40" s="22"/>
      <c r="J40" s="22"/>
      <c r="K40" s="20"/>
      <c r="L40" s="20"/>
      <c r="M40" s="22"/>
      <c r="N40" s="22"/>
      <c r="O40" s="44"/>
      <c r="P40" s="23" t="str">
        <f t="shared" si="0"/>
        <v/>
      </c>
      <c r="Q40" s="13" t="str">
        <f t="shared" si="1"/>
        <v/>
      </c>
    </row>
    <row r="41" spans="1:17" ht="15.75" customHeight="1" x14ac:dyDescent="0.25">
      <c r="A41" s="29" t="str">
        <f>IF(D41="","",MAX($A$8:A40)+1)</f>
        <v/>
      </c>
      <c r="B41" s="30"/>
      <c r="C41" s="31"/>
      <c r="D41" s="19"/>
      <c r="E41" s="20"/>
      <c r="F41" s="20"/>
      <c r="G41" s="21"/>
      <c r="H41" s="22"/>
      <c r="I41" s="22"/>
      <c r="J41" s="22"/>
      <c r="K41" s="20"/>
      <c r="L41" s="20"/>
      <c r="M41" s="22"/>
      <c r="N41" s="22"/>
      <c r="O41" s="44"/>
      <c r="P41" s="23" t="str">
        <f t="shared" si="0"/>
        <v/>
      </c>
      <c r="Q41" s="13" t="str">
        <f t="shared" si="1"/>
        <v/>
      </c>
    </row>
    <row r="42" spans="1:17" ht="15.75" customHeight="1" x14ac:dyDescent="0.25">
      <c r="A42" s="29" t="str">
        <f>IF(D42="","",MAX($A$8:A41)+1)</f>
        <v/>
      </c>
      <c r="B42" s="30"/>
      <c r="C42" s="31"/>
      <c r="D42" s="19"/>
      <c r="E42" s="20"/>
      <c r="F42" s="20"/>
      <c r="G42" s="21"/>
      <c r="H42" s="22"/>
      <c r="I42" s="22"/>
      <c r="J42" s="22"/>
      <c r="K42" s="20"/>
      <c r="L42" s="20"/>
      <c r="M42" s="22"/>
      <c r="N42" s="22"/>
      <c r="O42" s="44"/>
      <c r="P42" s="23" t="str">
        <f t="shared" si="0"/>
        <v/>
      </c>
      <c r="Q42" s="13" t="str">
        <f t="shared" si="1"/>
        <v/>
      </c>
    </row>
    <row r="43" spans="1:17" ht="15.75" customHeight="1" x14ac:dyDescent="0.25">
      <c r="A43" s="29" t="str">
        <f>IF(D43="","",MAX($A$8:A42)+1)</f>
        <v/>
      </c>
      <c r="B43" s="30"/>
      <c r="C43" s="31"/>
      <c r="D43" s="19"/>
      <c r="E43" s="20"/>
      <c r="F43" s="20"/>
      <c r="G43" s="21"/>
      <c r="H43" s="22"/>
      <c r="I43" s="22"/>
      <c r="J43" s="22"/>
      <c r="K43" s="20"/>
      <c r="L43" s="20"/>
      <c r="M43" s="22"/>
      <c r="N43" s="22"/>
      <c r="O43" s="44"/>
      <c r="P43" s="23" t="str">
        <f t="shared" si="0"/>
        <v/>
      </c>
      <c r="Q43" s="13" t="str">
        <f t="shared" si="1"/>
        <v/>
      </c>
    </row>
    <row r="44" spans="1:17" ht="15.75" customHeight="1" x14ac:dyDescent="0.25">
      <c r="A44" s="29" t="str">
        <f>IF(D44="","",MAX($A$8:A43)+1)</f>
        <v/>
      </c>
      <c r="B44" s="30"/>
      <c r="C44" s="31"/>
      <c r="D44" s="19"/>
      <c r="E44" s="20"/>
      <c r="F44" s="20"/>
      <c r="G44" s="21"/>
      <c r="H44" s="22"/>
      <c r="I44" s="22"/>
      <c r="J44" s="22"/>
      <c r="K44" s="20"/>
      <c r="L44" s="20"/>
      <c r="M44" s="22"/>
      <c r="N44" s="22"/>
      <c r="O44" s="44"/>
      <c r="P44" s="23" t="str">
        <f t="shared" si="0"/>
        <v/>
      </c>
      <c r="Q44" s="13" t="str">
        <f t="shared" si="1"/>
        <v/>
      </c>
    </row>
    <row r="45" spans="1:17" ht="15.75" customHeight="1" x14ac:dyDescent="0.25">
      <c r="A45" s="29" t="str">
        <f>IF(D45="","",MAX($A$8:A44)+1)</f>
        <v/>
      </c>
      <c r="B45" s="30"/>
      <c r="C45" s="31"/>
      <c r="D45" s="19"/>
      <c r="E45" s="20"/>
      <c r="F45" s="20"/>
      <c r="G45" s="21"/>
      <c r="H45" s="22"/>
      <c r="I45" s="22"/>
      <c r="J45" s="22"/>
      <c r="K45" s="20"/>
      <c r="L45" s="20"/>
      <c r="M45" s="22"/>
      <c r="N45" s="22"/>
      <c r="O45" s="44"/>
      <c r="P45" s="23" t="str">
        <f t="shared" si="0"/>
        <v/>
      </c>
      <c r="Q45" s="13" t="str">
        <f t="shared" si="1"/>
        <v/>
      </c>
    </row>
    <row r="46" spans="1:17" ht="15.75" customHeight="1" x14ac:dyDescent="0.25">
      <c r="A46" s="29" t="str">
        <f>IF(D46="","",MAX($A$8:A45)+1)</f>
        <v/>
      </c>
      <c r="B46" s="30"/>
      <c r="C46" s="31"/>
      <c r="D46" s="19"/>
      <c r="E46" s="20"/>
      <c r="F46" s="20"/>
      <c r="G46" s="21"/>
      <c r="H46" s="22"/>
      <c r="I46" s="22"/>
      <c r="J46" s="22"/>
      <c r="K46" s="20"/>
      <c r="L46" s="20"/>
      <c r="M46" s="22"/>
      <c r="N46" s="22"/>
      <c r="O46" s="44"/>
      <c r="P46" s="23" t="str">
        <f t="shared" si="0"/>
        <v/>
      </c>
      <c r="Q46" s="13" t="str">
        <f t="shared" si="1"/>
        <v/>
      </c>
    </row>
    <row r="47" spans="1:17" ht="15.75" customHeight="1" x14ac:dyDescent="0.25">
      <c r="A47" s="29" t="str">
        <f>IF(D47="","",MAX($A$8:A46)+1)</f>
        <v/>
      </c>
      <c r="B47" s="30"/>
      <c r="C47" s="31"/>
      <c r="D47" s="19"/>
      <c r="E47" s="20"/>
      <c r="F47" s="20"/>
      <c r="G47" s="21"/>
      <c r="H47" s="22"/>
      <c r="I47" s="22"/>
      <c r="J47" s="22"/>
      <c r="K47" s="20"/>
      <c r="L47" s="20"/>
      <c r="M47" s="22"/>
      <c r="N47" s="22"/>
      <c r="O47" s="44"/>
      <c r="P47" s="23" t="str">
        <f t="shared" si="0"/>
        <v/>
      </c>
      <c r="Q47" s="13" t="str">
        <f t="shared" si="1"/>
        <v/>
      </c>
    </row>
    <row r="48" spans="1:17" ht="15.75" customHeight="1" x14ac:dyDescent="0.25">
      <c r="A48" s="29" t="str">
        <f>IF(D48="","",MAX($A$8:A47)+1)</f>
        <v/>
      </c>
      <c r="B48" s="30"/>
      <c r="C48" s="31"/>
      <c r="D48" s="19"/>
      <c r="E48" s="20"/>
      <c r="F48" s="20"/>
      <c r="G48" s="21"/>
      <c r="H48" s="22"/>
      <c r="I48" s="22"/>
      <c r="J48" s="22"/>
      <c r="K48" s="20"/>
      <c r="L48" s="20"/>
      <c r="M48" s="22"/>
      <c r="N48" s="22"/>
      <c r="O48" s="44"/>
      <c r="P48" s="23" t="str">
        <f t="shared" si="0"/>
        <v/>
      </c>
      <c r="Q48" s="13" t="str">
        <f t="shared" si="1"/>
        <v/>
      </c>
    </row>
    <row r="49" spans="1:17" ht="15.75" customHeight="1" x14ac:dyDescent="0.25">
      <c r="A49" s="29" t="str">
        <f>IF(D49="","",MAX($A$8:A48)+1)</f>
        <v/>
      </c>
      <c r="B49" s="30"/>
      <c r="C49" s="31"/>
      <c r="D49" s="19"/>
      <c r="E49" s="20"/>
      <c r="F49" s="20"/>
      <c r="G49" s="21"/>
      <c r="H49" s="22"/>
      <c r="I49" s="22"/>
      <c r="J49" s="22"/>
      <c r="K49" s="20"/>
      <c r="L49" s="20"/>
      <c r="M49" s="22"/>
      <c r="N49" s="22"/>
      <c r="O49" s="44"/>
      <c r="P49" s="23" t="str">
        <f t="shared" si="0"/>
        <v/>
      </c>
      <c r="Q49" s="13" t="str">
        <f t="shared" si="1"/>
        <v/>
      </c>
    </row>
    <row r="50" spans="1:17" ht="15.75" customHeight="1" x14ac:dyDescent="0.25">
      <c r="A50" s="29" t="str">
        <f>IF(D50="","",MAX($A$8:A49)+1)</f>
        <v/>
      </c>
      <c r="B50" s="30"/>
      <c r="C50" s="31"/>
      <c r="D50" s="19"/>
      <c r="E50" s="20"/>
      <c r="F50" s="20"/>
      <c r="G50" s="21"/>
      <c r="H50" s="22"/>
      <c r="I50" s="22"/>
      <c r="J50" s="22"/>
      <c r="K50" s="20"/>
      <c r="L50" s="20"/>
      <c r="M50" s="22"/>
      <c r="N50" s="22"/>
      <c r="O50" s="44"/>
      <c r="P50" s="23" t="str">
        <f t="shared" si="0"/>
        <v/>
      </c>
      <c r="Q50" s="13" t="str">
        <f t="shared" si="1"/>
        <v/>
      </c>
    </row>
    <row r="51" spans="1:17" ht="15.75" customHeight="1" x14ac:dyDescent="0.25">
      <c r="A51" s="29" t="str">
        <f>IF(D51="","",MAX($A$8:A50)+1)</f>
        <v/>
      </c>
      <c r="B51" s="30"/>
      <c r="C51" s="31"/>
      <c r="D51" s="19"/>
      <c r="E51" s="20"/>
      <c r="F51" s="20"/>
      <c r="G51" s="21"/>
      <c r="H51" s="22"/>
      <c r="I51" s="22"/>
      <c r="J51" s="22"/>
      <c r="K51" s="20"/>
      <c r="L51" s="20"/>
      <c r="M51" s="22"/>
      <c r="N51" s="22"/>
      <c r="O51" s="44"/>
      <c r="P51" s="23" t="str">
        <f t="shared" si="0"/>
        <v/>
      </c>
      <c r="Q51" s="13" t="str">
        <f t="shared" si="1"/>
        <v/>
      </c>
    </row>
    <row r="52" spans="1:17" ht="15.75" customHeight="1" x14ac:dyDescent="0.25">
      <c r="A52" s="29" t="str">
        <f>IF(D52="","",MAX($A$8:A51)+1)</f>
        <v/>
      </c>
      <c r="B52" s="30"/>
      <c r="C52" s="31"/>
      <c r="D52" s="19"/>
      <c r="E52" s="20"/>
      <c r="F52" s="20"/>
      <c r="G52" s="21"/>
      <c r="H52" s="22"/>
      <c r="I52" s="22"/>
      <c r="J52" s="22"/>
      <c r="K52" s="20"/>
      <c r="L52" s="20"/>
      <c r="M52" s="22"/>
      <c r="N52" s="22"/>
      <c r="O52" s="44"/>
      <c r="P52" s="23" t="str">
        <f t="shared" si="0"/>
        <v/>
      </c>
      <c r="Q52" s="13" t="str">
        <f t="shared" si="1"/>
        <v/>
      </c>
    </row>
    <row r="53" spans="1:17" ht="15.75" customHeight="1" x14ac:dyDescent="0.25">
      <c r="A53" s="29" t="str">
        <f>IF(D53="","",MAX($A$8:A52)+1)</f>
        <v/>
      </c>
      <c r="B53" s="30"/>
      <c r="C53" s="31"/>
      <c r="D53" s="19"/>
      <c r="E53" s="20"/>
      <c r="F53" s="20"/>
      <c r="G53" s="21"/>
      <c r="H53" s="22"/>
      <c r="I53" s="22"/>
      <c r="J53" s="22"/>
      <c r="K53" s="20"/>
      <c r="L53" s="20"/>
      <c r="M53" s="22"/>
      <c r="N53" s="22"/>
      <c r="O53" s="44"/>
      <c r="P53" s="23" t="str">
        <f t="shared" si="0"/>
        <v/>
      </c>
      <c r="Q53" s="13" t="str">
        <f t="shared" si="1"/>
        <v/>
      </c>
    </row>
    <row r="54" spans="1:17" ht="15.75" customHeight="1" x14ac:dyDescent="0.25">
      <c r="A54" s="29" t="str">
        <f>IF(D54="","",MAX($A$8:A53)+1)</f>
        <v/>
      </c>
      <c r="B54" s="30"/>
      <c r="C54" s="31"/>
      <c r="D54" s="19"/>
      <c r="E54" s="20"/>
      <c r="F54" s="20"/>
      <c r="G54" s="21"/>
      <c r="H54" s="22"/>
      <c r="I54" s="22"/>
      <c r="J54" s="22"/>
      <c r="K54" s="20"/>
      <c r="L54" s="20"/>
      <c r="M54" s="22"/>
      <c r="N54" s="22"/>
      <c r="O54" s="44"/>
      <c r="P54" s="23" t="str">
        <f t="shared" si="0"/>
        <v/>
      </c>
      <c r="Q54" s="13" t="str">
        <f t="shared" si="1"/>
        <v/>
      </c>
    </row>
    <row r="55" spans="1:17" ht="15.75" customHeight="1" x14ac:dyDescent="0.25">
      <c r="A55" s="29" t="str">
        <f>IF(D55="","",MAX($A$8:A54)+1)</f>
        <v/>
      </c>
      <c r="B55" s="30"/>
      <c r="C55" s="31"/>
      <c r="D55" s="19"/>
      <c r="E55" s="20"/>
      <c r="F55" s="20"/>
      <c r="G55" s="21"/>
      <c r="H55" s="22"/>
      <c r="I55" s="22"/>
      <c r="J55" s="22"/>
      <c r="K55" s="20"/>
      <c r="L55" s="20"/>
      <c r="M55" s="22"/>
      <c r="N55" s="22"/>
      <c r="O55" s="44"/>
      <c r="P55" s="23" t="str">
        <f t="shared" si="0"/>
        <v/>
      </c>
      <c r="Q55" s="13" t="str">
        <f t="shared" si="1"/>
        <v/>
      </c>
    </row>
    <row r="56" spans="1:17" ht="15.75" customHeight="1" x14ac:dyDescent="0.25">
      <c r="A56" s="29" t="str">
        <f>IF(D56="","",MAX($A$8:A55)+1)</f>
        <v/>
      </c>
      <c r="B56" s="30"/>
      <c r="C56" s="31"/>
      <c r="D56" s="19"/>
      <c r="E56" s="20"/>
      <c r="F56" s="20"/>
      <c r="G56" s="21"/>
      <c r="H56" s="22"/>
      <c r="I56" s="22"/>
      <c r="J56" s="22"/>
      <c r="K56" s="20"/>
      <c r="L56" s="20"/>
      <c r="M56" s="22"/>
      <c r="N56" s="22"/>
      <c r="O56" s="44"/>
      <c r="P56" s="23" t="str">
        <f t="shared" si="0"/>
        <v/>
      </c>
      <c r="Q56" s="13" t="str">
        <f t="shared" si="1"/>
        <v/>
      </c>
    </row>
    <row r="57" spans="1:17" ht="15.75" customHeight="1" x14ac:dyDescent="0.25">
      <c r="A57" s="29" t="str">
        <f>IF(D57="","",MAX($A$8:A56)+1)</f>
        <v/>
      </c>
      <c r="B57" s="30"/>
      <c r="C57" s="31"/>
      <c r="D57" s="19"/>
      <c r="E57" s="20"/>
      <c r="F57" s="20"/>
      <c r="G57" s="21"/>
      <c r="H57" s="22"/>
      <c r="I57" s="22"/>
      <c r="J57" s="22"/>
      <c r="K57" s="20"/>
      <c r="L57" s="20"/>
      <c r="M57" s="22"/>
      <c r="N57" s="22"/>
      <c r="O57" s="44"/>
      <c r="P57" s="23" t="str">
        <f t="shared" si="0"/>
        <v/>
      </c>
      <c r="Q57" s="13" t="str">
        <f t="shared" si="1"/>
        <v/>
      </c>
    </row>
    <row r="58" spans="1:17" ht="15.75" customHeight="1" x14ac:dyDescent="0.25">
      <c r="A58" s="32"/>
      <c r="B58" s="33"/>
      <c r="C58" s="34"/>
      <c r="D58" s="35"/>
      <c r="E58" s="36"/>
      <c r="F58" s="36"/>
      <c r="G58" s="37"/>
      <c r="H58" s="38"/>
      <c r="I58" s="38"/>
      <c r="J58" s="38"/>
      <c r="K58" s="39"/>
      <c r="L58" s="39"/>
      <c r="M58" s="38"/>
      <c r="N58" s="38"/>
      <c r="O58" s="38"/>
      <c r="P58" s="40"/>
      <c r="Q58" s="37"/>
    </row>
    <row r="59" spans="1:17" ht="15.75" x14ac:dyDescent="0.25">
      <c r="C59" s="3"/>
      <c r="D59" s="79" t="str">
        <f>"Tổng kết danh sách có "&amp;COUNT($A$8:A57)&amp;" học sinh "&amp; "("&amp; COUNTIF($E$8:E57,"x")&amp;" nữ)"</f>
        <v>Tổng kết danh sách có 3 học sinh (3 nữ)</v>
      </c>
      <c r="E59" s="79"/>
      <c r="F59" s="79"/>
      <c r="G59" s="79"/>
      <c r="H59" s="79"/>
    </row>
    <row r="60" spans="1:17" ht="15.75" x14ac:dyDescent="0.25">
      <c r="B60" s="8"/>
      <c r="C60" s="8"/>
      <c r="D60" s="10" t="s">
        <v>17</v>
      </c>
      <c r="J60" s="48" t="s">
        <v>6</v>
      </c>
    </row>
    <row r="65" spans="2:10" x14ac:dyDescent="0.25">
      <c r="B65" s="8"/>
      <c r="C65" s="8"/>
      <c r="D65" s="45"/>
      <c r="J65" s="46" t="str">
        <f>'9a1_2021'!J65</f>
        <v>Nguyễn Thanh Hùng</v>
      </c>
    </row>
  </sheetData>
  <mergeCells count="24">
    <mergeCell ref="O6:O7"/>
    <mergeCell ref="P6:P7"/>
    <mergeCell ref="Q6:Q7"/>
    <mergeCell ref="D59:H59"/>
    <mergeCell ref="N6:N7"/>
    <mergeCell ref="L5:M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F5:H5"/>
    <mergeCell ref="I5:J5"/>
    <mergeCell ref="J6:J7"/>
    <mergeCell ref="K6:M6"/>
    <mergeCell ref="A1:D1"/>
    <mergeCell ref="F1:J1"/>
    <mergeCell ref="F2:J2"/>
    <mergeCell ref="F3:J3"/>
    <mergeCell ref="H4:I4"/>
  </mergeCells>
  <pageMargins left="0.78740157480314965" right="0.39370078740157483" top="0.31496062992125984" bottom="0.23622047244094491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9a1_2021</vt:lpstr>
      <vt:lpstr>9a2_2021</vt:lpstr>
      <vt:lpstr>9a3_2021</vt:lpstr>
      <vt:lpstr>9a4_2021</vt:lpstr>
      <vt:lpstr>9a5_2021</vt:lpstr>
      <vt:lpstr>9a6_2021</vt:lpstr>
      <vt:lpstr>9a7_2021</vt:lpstr>
      <vt:lpstr>9a8_2021</vt:lpstr>
      <vt:lpstr>K9BS_2021</vt:lpstr>
      <vt:lpstr>'9a1_2021'!Print_Titles</vt:lpstr>
      <vt:lpstr>'9a2_2021'!Print_Titles</vt:lpstr>
      <vt:lpstr>'9a3_2021'!Print_Titles</vt:lpstr>
      <vt:lpstr>'9a4_2021'!Print_Titles</vt:lpstr>
      <vt:lpstr>'9a5_2021'!Print_Titles</vt:lpstr>
      <vt:lpstr>'9a6_2021'!Print_Titles</vt:lpstr>
      <vt:lpstr>'9a7_2021'!Print_Titles</vt:lpstr>
      <vt:lpstr>'9a8_2021'!Print_Titles</vt:lpstr>
      <vt:lpstr>K9BS_2021!Print_Titles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THANH HUNG</dc:creator>
  <cp:lastModifiedBy>Hùng Nguyễn Thanh</cp:lastModifiedBy>
  <cp:lastPrinted>2020-09-11T08:57:48Z</cp:lastPrinted>
  <dcterms:created xsi:type="dcterms:W3CDTF">2013-07-12T13:25:59Z</dcterms:created>
  <dcterms:modified xsi:type="dcterms:W3CDTF">2020-09-11T08:59:20Z</dcterms:modified>
</cp:coreProperties>
</file>